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постановления\2024\"/>
    </mc:Choice>
  </mc:AlternateContent>
  <bookViews>
    <workbookView xWindow="0" yWindow="0" windowWidth="19200" windowHeight="11535"/>
  </bookViews>
  <sheets>
    <sheet name="Сводная бюджетная роспись на _1" sheetId="1" r:id="rId1"/>
    <sheet name="Приложение 1.2 (2)" sheetId="3" r:id="rId2"/>
  </sheets>
  <definedNames>
    <definedName name="_xlnm.Print_Area" localSheetId="1">'Приложение 1.2 (2)'!$A$1:$F$19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7" i="1" l="1"/>
  <c r="AD42" i="1"/>
  <c r="AD41" i="1" s="1"/>
  <c r="AD99" i="1" l="1"/>
  <c r="AD98" i="1" s="1"/>
  <c r="AD29" i="1"/>
  <c r="AD28" i="1" s="1"/>
  <c r="AD116" i="1" l="1"/>
  <c r="AD115" i="1" s="1"/>
  <c r="AD107" i="1" l="1"/>
  <c r="AD106" i="1" s="1"/>
  <c r="AF53" i="1" l="1"/>
  <c r="AE86" i="1" l="1"/>
  <c r="AF25" i="1"/>
  <c r="AF24" i="1" s="1"/>
  <c r="AE25" i="1"/>
  <c r="AE24" i="1" s="1"/>
  <c r="AD129" i="1"/>
  <c r="AD128" i="1" s="1"/>
  <c r="AD124" i="1" s="1"/>
  <c r="AD123" i="1" s="1"/>
  <c r="AE23" i="1" l="1"/>
  <c r="AE73" i="1"/>
  <c r="AE72" i="1" s="1"/>
  <c r="AF75" i="1"/>
  <c r="AF72" i="1" s="1"/>
  <c r="AE70" i="1"/>
  <c r="AE69" i="1" s="1"/>
  <c r="AE65" i="1" s="1"/>
  <c r="AE64" i="1" s="1"/>
  <c r="AF37" i="1"/>
  <c r="AF74" i="1" l="1"/>
  <c r="AF73" i="1" s="1"/>
  <c r="AD39" i="1"/>
  <c r="AD113" i="1" l="1"/>
  <c r="AD112" i="1" s="1"/>
  <c r="AE55" i="1"/>
  <c r="AE54" i="1" s="1"/>
  <c r="AE53" i="1" s="1"/>
  <c r="AD55" i="1"/>
  <c r="AD54" i="1" s="1"/>
  <c r="AE105" i="1" l="1"/>
  <c r="AE104" i="1" s="1"/>
  <c r="AF105" i="1"/>
  <c r="AF104" i="1" s="1"/>
  <c r="AE39" i="1"/>
  <c r="AE34" i="1" s="1"/>
  <c r="AE27" i="1" s="1"/>
  <c r="AE22" i="1" s="1"/>
  <c r="AD121" i="1"/>
  <c r="AD120" i="1" s="1"/>
  <c r="AD119" i="1" s="1"/>
  <c r="AD118" i="1" s="1"/>
  <c r="AD110" i="1"/>
  <c r="AD109" i="1" s="1"/>
  <c r="AD105" i="1" s="1"/>
  <c r="AD104" i="1" s="1"/>
  <c r="AD102" i="1"/>
  <c r="AD101" i="1" s="1"/>
  <c r="AD96" i="1"/>
  <c r="AD93" i="1"/>
  <c r="AD89" i="1"/>
  <c r="AD88" i="1" s="1"/>
  <c r="AD81" i="1"/>
  <c r="AD80" i="1" s="1"/>
  <c r="AD78" i="1"/>
  <c r="AD77" i="1" s="1"/>
  <c r="AD75" i="1"/>
  <c r="AD74" i="1" s="1"/>
  <c r="AD70" i="1"/>
  <c r="AD69" i="1" s="1"/>
  <c r="AD67" i="1"/>
  <c r="AD66" i="1" s="1"/>
  <c r="AD53" i="1"/>
  <c r="AD35" i="1"/>
  <c r="AD34" i="1" s="1"/>
  <c r="AD27" i="1" s="1"/>
  <c r="AF23" i="1"/>
  <c r="AF34" i="1"/>
  <c r="AF27" i="1" s="1"/>
  <c r="AD25" i="1"/>
  <c r="AD24" i="1" s="1"/>
  <c r="AD23" i="1" s="1"/>
  <c r="AD95" i="1" l="1"/>
  <c r="AD91" i="1"/>
  <c r="AD86" i="1" s="1"/>
  <c r="AD87" i="1"/>
  <c r="AD73" i="1"/>
  <c r="AD72" i="1" s="1"/>
  <c r="AD92" i="1"/>
  <c r="AD65" i="1"/>
  <c r="AD64" i="1" s="1"/>
  <c r="AF22" i="1"/>
  <c r="AD22" i="1" l="1"/>
  <c r="AD137" i="1" s="1"/>
  <c r="AD21" i="1" s="1"/>
  <c r="AF137" i="1"/>
  <c r="AF21" i="1" s="1"/>
  <c r="AE137" i="1" l="1"/>
  <c r="AE21" i="1" s="1"/>
</calcChain>
</file>

<file path=xl/sharedStrings.xml><?xml version="1.0" encoding="utf-8"?>
<sst xmlns="http://schemas.openxmlformats.org/spreadsheetml/2006/main" count="377" uniqueCount="178">
  <si>
    <t>(расшифровка подписи)</t>
  </si>
  <si>
    <t>(подпись)</t>
  </si>
  <si>
    <t xml:space="preserve"> </t>
  </si>
  <si>
    <t>Исполнитель</t>
  </si>
  <si>
    <t>Итого</t>
  </si>
  <si>
    <t>000</t>
  </si>
  <si>
    <t>0000000000000</t>
  </si>
  <si>
    <t/>
  </si>
  <si>
    <t>99.9.00.00090</t>
  </si>
  <si>
    <t>Условно утвержденные расходы</t>
  </si>
  <si>
    <t>Условно-утвержденные расходы</t>
  </si>
  <si>
    <t>9990000090</t>
  </si>
  <si>
    <t>9900</t>
  </si>
  <si>
    <t>20.1.00.43600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</si>
  <si>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</si>
  <si>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</si>
  <si>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в области  спорта и физической культуры, туризма</t>
  </si>
  <si>
    <t>2010043600</t>
  </si>
  <si>
    <t>Другие вопросы в области физической культуры и спорта</t>
  </si>
  <si>
    <t>ФИЗИЧЕСКАЯ КУЛЬТУРА И СПОРТ</t>
  </si>
  <si>
    <t>20.1.00.49100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</si>
  <si>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</si>
  <si>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</si>
  <si>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РФ и муниципальных служащих</t>
  </si>
  <si>
    <t>2010049100</t>
  </si>
  <si>
    <t>Пенсионное обеспечение</t>
  </si>
  <si>
    <t>СОЦИАЛЬНАЯ ПОЛИТИКА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</si>
  <si>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области»</t>
  </si>
  <si>
    <t>20100S0240</t>
  </si>
  <si>
    <t>20.1.00.44000</t>
  </si>
  <si>
    <t>Учреждения культуры и мероприятия в сфере культуры и кинематографии</t>
  </si>
  <si>
    <t>2010044000</t>
  </si>
  <si>
    <t>03.0.00.70240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</si>
  <si>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«Управление финансами в Новосибирской области»</t>
  </si>
  <si>
    <t>0300070240</t>
  </si>
  <si>
    <t>Культура</t>
  </si>
  <si>
    <t>КУЛЬТУРА, КИНЕМАТОГРАФИЯ</t>
  </si>
  <si>
    <t>20.1.00.60500</t>
  </si>
  <si>
    <t>Прочие мероприятия по благоустройству городских округов и поселений</t>
  </si>
  <si>
    <t>2010060500</t>
  </si>
  <si>
    <t>20.1.00.60210</t>
  </si>
  <si>
    <t>Содержание автомобильных дорог и инженерных сооружений на них в границах поселений за счет средств дорожного фонда</t>
  </si>
  <si>
    <t>2010060210</t>
  </si>
  <si>
    <t>20.1.00.60100</t>
  </si>
  <si>
    <t>Уличное освещение</t>
  </si>
  <si>
    <t>2010060100</t>
  </si>
  <si>
    <t>Благоустройство</t>
  </si>
  <si>
    <t>20.1.00.65030</t>
  </si>
  <si>
    <t>Уплата налогов, сборов и иных платежей</t>
  </si>
  <si>
    <t>Иные бюджетные ассигнования</t>
  </si>
  <si>
    <t>2010065030</t>
  </si>
  <si>
    <t>Коммунальное хозяйство</t>
  </si>
  <si>
    <t>ЖИЛИЩНО-КОММУНАЛЬНОЕ ХОЗЯЙСТВО</t>
  </si>
  <si>
    <t>61.0.00.70760</t>
  </si>
  <si>
    <t>Реализация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</si>
  <si>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6100070760</t>
  </si>
  <si>
    <t>20.1.00.70760</t>
  </si>
  <si>
    <t>Реализация мероприятий государственной программы НСО "Развитие автомобильных дорог регионального, межмуниципального и местного значения в НСО" за счет средств местных бюджетов</t>
  </si>
  <si>
    <t>2010070760</t>
  </si>
  <si>
    <t>Дорожное хозяйство (дорожные фонды)</t>
  </si>
  <si>
    <t>НАЦИОНАЛЬНАЯ ЭКОНОМИКА</t>
  </si>
  <si>
    <t>20.1.00.21900</t>
  </si>
  <si>
    <t>Проведение мероприятий по обеспечению пожарной безопасности</t>
  </si>
  <si>
    <t>2010021900</t>
  </si>
  <si>
    <t>20.1.00.21800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</si>
  <si>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</si>
  <si>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2010021800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</si>
  <si>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</si>
  <si>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</si>
  <si>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</si>
  <si>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</si>
  <si>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</si>
  <si>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на осуществление расходов по первичному воинскому учету на территориях, где отсутствуют военные комиссариаты в рамках не программных расходов федеральных органов исполнительной власти  за счет средств федерального бюджета</t>
  </si>
  <si>
    <t>9900051180</t>
  </si>
  <si>
    <t>Мобилизационная и вневойсковая подготовка</t>
  </si>
  <si>
    <t>НАЦИОНАЛЬНАЯ ОБОРОНА</t>
  </si>
  <si>
    <t>20.1.00.09200</t>
  </si>
  <si>
    <t>2010009200</t>
  </si>
  <si>
    <t>Другие общегосударственные вопросы</t>
  </si>
  <si>
    <t>20.1.00.00050</t>
  </si>
  <si>
    <t>Резервные средства</t>
  </si>
  <si>
    <t>Резервные фонды местных администраций</t>
  </si>
  <si>
    <t>2010000050</t>
  </si>
  <si>
    <t>Резервные фонды</t>
  </si>
  <si>
    <t>20.1.00.02040</t>
  </si>
  <si>
    <t>Иные межбюджетные трансферты</t>
  </si>
  <si>
    <t>Межбюджетные трансферты</t>
  </si>
  <si>
    <t>Центральный аппарат</t>
  </si>
  <si>
    <t>2010002040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</si>
  <si>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</si>
  <si>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05.0.00.70190</t>
  </si>
  <si>
    <t>Мероприятия по осуществлению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</si>
  <si>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</si>
  <si>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</si>
  <si>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20.1.00.02030</t>
  </si>
  <si>
    <t>Глава муниципального образования.</t>
  </si>
  <si>
    <t>2010002030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</si>
  <si>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</si>
  <si>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</si>
  <si>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администрации муниципальных образований Ордынского района</t>
  </si>
  <si>
    <t>% Исполнения</t>
  </si>
  <si>
    <t>Отклонение</t>
  </si>
  <si>
    <t xml:space="preserve">Фактическое исполнение на </t>
  </si>
  <si>
    <t>2024 год</t>
  </si>
  <si>
    <t>2023 год</t>
  </si>
  <si>
    <t>2022 год</t>
  </si>
  <si>
    <t>Экст</t>
  </si>
  <si>
    <t>Пвид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</si>
  <si>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</si>
  <si>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</si>
  <si>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</si>
  <si>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</si>
  <si>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</si>
  <si>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</si>
  <si>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</si>
  <si>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</si>
  <si>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</si>
  <si>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</si>
  <si>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</si>
  <si>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</si>
  <si>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</si>
  <si>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</si>
  <si>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</si>
  <si>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</si>
  <si>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</si>
  <si>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</si>
  <si>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</si>
  <si>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</si>
  <si>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</si>
  <si>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</si>
  <si>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</si>
  <si>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</si>
  <si>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Организация и содержание мест захоронения</t>
  </si>
  <si>
    <t>Код</t>
  </si>
  <si>
    <t>01 00 00 00 00 0000 000</t>
  </si>
  <si>
    <t>01 05 00 00 00 0000 000</t>
  </si>
  <si>
    <t>01 05 00 00 00 0000 500</t>
  </si>
  <si>
    <t>01 05 02 00 00 0000 500</t>
  </si>
  <si>
    <t>01 05 02 01 00 0000 510</t>
  </si>
  <si>
    <t>01 05 02 01 10 0000 510</t>
  </si>
  <si>
    <t>01 05 00 00 00 0000 600</t>
  </si>
  <si>
    <t>01 05 02 00 00 0000 600</t>
  </si>
  <si>
    <t>01 05 02 01 00 0000 610</t>
  </si>
  <si>
    <t>01 05 02 01 10 0000 610</t>
  </si>
  <si>
    <t>Исполнитель       ___________________________________________</t>
  </si>
  <si>
    <t>(подпись)                 (расшифровка подписи)</t>
  </si>
  <si>
    <t>Наименование кода группы, подгруппы, статьи и вида источников финансирования дефицитов бюджетов</t>
  </si>
  <si>
    <t>Источники внутреннего финансирования дефицита бюджета, в том числе:</t>
  </si>
  <si>
    <t>Изменение остатков средств на счетах по учету  средств бюджета</t>
  </si>
  <si>
    <t>Увеличение остатков средств бюджета</t>
  </si>
  <si>
    <t>Увеличение прочих остатков средств бюджета</t>
  </si>
  <si>
    <t>Увеличение прочих остатков денежных средств  бюджетов</t>
  </si>
  <si>
    <t>Увеличение прочих остатков денежных средств бюджетов муниципальных поселений</t>
  </si>
  <si>
    <t>Уменьшение остатков средств бюджета</t>
  </si>
  <si>
    <t>Уменьшение прочих остатков средств бюджетов</t>
  </si>
  <si>
    <t xml:space="preserve">Уменьшение прочих остатков денежных средств  бюджетов </t>
  </si>
  <si>
    <t>Уменьшение прочих остатков денежных средств  бюджетов муниципальных поселений</t>
  </si>
  <si>
    <t>Сумма</t>
  </si>
  <si>
    <t>20.20.079500</t>
  </si>
  <si>
    <t>04.90.060200</t>
  </si>
  <si>
    <t>Прочие мероприятия в области дорожного хохяйства</t>
  </si>
  <si>
    <t>20.1.00.60200</t>
  </si>
  <si>
    <t>Раздел 1. Бюджетные ассигнования по расходам  бюджета Чингисского сельсовета Ордынского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</si>
  <si>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Раздел 2. Бюджетные ассигнования по источникам финансирования дефицита бюджета муниципального образования Чингисского сельсовета Ордынского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</si>
  <si>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Муниципальные программы</t>
  </si>
  <si>
    <t>Обеспечение проведения выборов и референдумов</t>
  </si>
  <si>
    <t>Муниципальная программа «Развитие физической культуры и спорта в Чингисском сельсовете Ордынского  района Новосибирской области на 2021– 2025  годы»</t>
  </si>
  <si>
    <t>20.2.00.79503</t>
  </si>
  <si>
    <t>Мероприятия в области коммунального хозяйства</t>
  </si>
  <si>
    <t>20.1.00.S0240</t>
  </si>
  <si>
    <t>Реализация мероприятий по обеспечению сбалансированности местных бюджетов в рамках государственной программы Новосбирской области "Управление государственными финансами  в Новосбирской области на 2014-2020 годы"</t>
  </si>
  <si>
    <t>Закупка товаров, работ и услуг для государственных (муниципальных) нужд</t>
  </si>
  <si>
    <t>04.0.00.70510</t>
  </si>
  <si>
    <t>20.1.00.60400</t>
  </si>
  <si>
    <t>Реализация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</si>
  <si>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20.1.00.70510</t>
  </si>
  <si>
    <t>"_23_"12. 2022_г.</t>
  </si>
  <si>
    <t>Сводная бюджетная роспись  бюджета Чингисского сельсовета Ордынского района Новосибирской области на 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</si>
</sst>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  <numFmt numFmtId="173" formatCode="000.000;[Red]\-000.000;&quot;&quot;"/>
    <numFmt numFmtId="174" formatCode="#,##0.00_ ;[Red]\-#,##0.00\ "/>
  </numFmts>
  <fonts count="1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3" fillId="0" borderId="0"/>
    <xf numFmtId="0" fontId="2" fillId="0" borderId="0"/>
  </cellStyleXfs>
  <cellXfs count="240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4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164" fontId="5" fillId="0" borderId="3" xfId="0" applyNumberFormat="1" applyFont="1" applyFill="1" applyBorder="1" applyAlignment="1" applyProtection="1">
      <alignment horizontal="right"/>
      <protection hidden="1"/>
    </xf>
    <xf numFmtId="164" fontId="6" fillId="0" borderId="4" xfId="0" applyNumberFormat="1" applyFont="1" applyFill="1" applyBorder="1" applyAlignment="1" applyProtection="1">
      <protection hidden="1"/>
    </xf>
    <xf numFmtId="164" fontId="6" fillId="0" borderId="3" xfId="0" applyNumberFormat="1" applyFont="1" applyFill="1" applyBorder="1" applyAlignment="1" applyProtection="1">
      <protection hidden="1"/>
    </xf>
    <xf numFmtId="0" fontId="4" fillId="0" borderId="5" xfId="0" applyNumberFormat="1" applyFont="1" applyFill="1" applyBorder="1" applyAlignment="1" applyProtection="1">
      <protection hidden="1"/>
    </xf>
    <xf numFmtId="0" fontId="7" fillId="0" borderId="6" xfId="0" applyNumberFormat="1" applyFont="1" applyFill="1" applyBorder="1" applyAlignment="1" applyProtection="1">
      <protection hidden="1"/>
    </xf>
    <xf numFmtId="0" fontId="4" fillId="0" borderId="2" xfId="0" applyFont="1" applyFill="1" applyBorder="1" applyAlignment="1" applyProtection="1">
      <protection hidden="1"/>
    </xf>
    <xf numFmtId="0" fontId="8" fillId="0" borderId="0" xfId="0" applyFont="1" applyFill="1" applyAlignment="1" applyProtection="1">
      <protection hidden="1"/>
    </xf>
    <xf numFmtId="9" fontId="8" fillId="0" borderId="0" xfId="0" applyNumberFormat="1" applyFont="1" applyFill="1" applyAlignment="1" applyProtection="1">
      <protection hidden="1"/>
    </xf>
    <xf numFmtId="9" fontId="8" fillId="0" borderId="7" xfId="0" applyNumberFormat="1" applyFont="1" applyFill="1" applyBorder="1" applyAlignment="1" applyProtection="1">
      <protection hidden="1"/>
    </xf>
    <xf numFmtId="0" fontId="8" fillId="0" borderId="8" xfId="0" applyFont="1" applyFill="1" applyBorder="1" applyAlignment="1" applyProtection="1">
      <protection hidden="1"/>
    </xf>
    <xf numFmtId="0" fontId="8" fillId="0" borderId="9" xfId="0" applyFont="1" applyFill="1" applyBorder="1" applyAlignment="1" applyProtection="1">
      <protection hidden="1"/>
    </xf>
    <xf numFmtId="0" fontId="8" fillId="0" borderId="10" xfId="0" applyFont="1" applyFill="1" applyBorder="1" applyAlignment="1" applyProtection="1">
      <protection hidden="1"/>
    </xf>
    <xf numFmtId="0" fontId="8" fillId="0" borderId="11" xfId="0" applyFont="1" applyFill="1" applyBorder="1" applyAlignment="1" applyProtection="1">
      <protection hidden="1"/>
    </xf>
    <xf numFmtId="165" fontId="9" fillId="0" borderId="12" xfId="0" applyNumberFormat="1" applyFont="1" applyFill="1" applyBorder="1" applyAlignment="1" applyProtection="1">
      <protection hidden="1"/>
    </xf>
    <xf numFmtId="165" fontId="9" fillId="0" borderId="13" xfId="0" applyNumberFormat="1" applyFont="1" applyFill="1" applyBorder="1" applyAlignment="1" applyProtection="1">
      <protection hidden="1"/>
    </xf>
    <xf numFmtId="0" fontId="9" fillId="0" borderId="9" xfId="0" applyNumberFormat="1" applyFont="1" applyFill="1" applyBorder="1" applyAlignment="1" applyProtection="1">
      <alignment horizontal="right"/>
      <protection hidden="1"/>
    </xf>
    <xf numFmtId="0" fontId="9" fillId="0" borderId="14" xfId="0" applyNumberFormat="1" applyFont="1" applyFill="1" applyBorder="1" applyAlignment="1" applyProtection="1">
      <alignment horizontal="right"/>
      <protection hidden="1"/>
    </xf>
    <xf numFmtId="0" fontId="6" fillId="0" borderId="13" xfId="0" applyNumberFormat="1" applyFont="1" applyFill="1" applyBorder="1" applyAlignment="1" applyProtection="1">
      <protection hidden="1"/>
    </xf>
    <xf numFmtId="0" fontId="9" fillId="0" borderId="9" xfId="0" applyNumberFormat="1" applyFont="1" applyFill="1" applyBorder="1" applyAlignment="1" applyProtection="1">
      <protection hidden="1"/>
    </xf>
    <xf numFmtId="0" fontId="10" fillId="0" borderId="11" xfId="0" applyFont="1" applyFill="1" applyBorder="1" applyAlignment="1" applyProtection="1">
      <protection hidden="1"/>
    </xf>
    <xf numFmtId="0" fontId="8" fillId="0" borderId="11" xfId="0" applyNumberFormat="1" applyFont="1" applyFill="1" applyBorder="1" applyAlignment="1" applyProtection="1"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8" fillId="0" borderId="15" xfId="0" applyNumberFormat="1" applyFont="1" applyFill="1" applyBorder="1" applyAlignment="1" applyProtection="1">
      <protection hidden="1"/>
    </xf>
    <xf numFmtId="0" fontId="8" fillId="0" borderId="16" xfId="0" applyFont="1" applyFill="1" applyBorder="1" applyAlignment="1" applyProtection="1">
      <protection hidden="1"/>
    </xf>
    <xf numFmtId="0" fontId="4" fillId="0" borderId="17" xfId="0" applyFont="1" applyBorder="1" applyAlignment="1" applyProtection="1">
      <protection hidden="1"/>
    </xf>
    <xf numFmtId="9" fontId="4" fillId="0" borderId="19" xfId="0" applyNumberFormat="1" applyFont="1" applyFill="1" applyBorder="1" applyAlignment="1" applyProtection="1">
      <protection hidden="1"/>
    </xf>
    <xf numFmtId="166" fontId="4" fillId="0" borderId="18" xfId="0" applyNumberFormat="1" applyFont="1" applyFill="1" applyBorder="1" applyAlignment="1" applyProtection="1">
      <protection hidden="1"/>
    </xf>
    <xf numFmtId="166" fontId="4" fillId="0" borderId="20" xfId="0" applyNumberFormat="1" applyFont="1" applyFill="1" applyBorder="1" applyAlignment="1" applyProtection="1">
      <protection hidden="1"/>
    </xf>
    <xf numFmtId="164" fontId="4" fillId="0" borderId="21" xfId="0" applyNumberFormat="1" applyFont="1" applyFill="1" applyBorder="1" applyAlignment="1" applyProtection="1">
      <alignment horizontal="right" wrapText="1"/>
      <protection hidden="1"/>
    </xf>
    <xf numFmtId="164" fontId="4" fillId="0" borderId="13" xfId="0" applyNumberFormat="1" applyFont="1" applyFill="1" applyBorder="1" applyAlignment="1" applyProtection="1">
      <alignment horizontal="right" wrapText="1"/>
      <protection hidden="1"/>
    </xf>
    <xf numFmtId="167" fontId="4" fillId="0" borderId="13" xfId="0" applyNumberFormat="1" applyFont="1" applyFill="1" applyBorder="1" applyAlignment="1" applyProtection="1">
      <protection hidden="1"/>
    </xf>
    <xf numFmtId="164" fontId="4" fillId="0" borderId="22" xfId="0" applyNumberFormat="1" applyFont="1" applyFill="1" applyBorder="1" applyAlignment="1" applyProtection="1">
      <protection hidden="1"/>
    </xf>
    <xf numFmtId="168" fontId="4" fillId="0" borderId="13" xfId="0" applyNumberFormat="1" applyFont="1" applyFill="1" applyBorder="1" applyAlignment="1" applyProtection="1">
      <protection hidden="1"/>
    </xf>
    <xf numFmtId="0" fontId="4" fillId="0" borderId="13" xfId="0" applyNumberFormat="1" applyFont="1" applyFill="1" applyBorder="1" applyAlignment="1" applyProtection="1">
      <protection hidden="1"/>
    </xf>
    <xf numFmtId="169" fontId="4" fillId="0" borderId="13" xfId="0" applyNumberFormat="1" applyFont="1" applyFill="1" applyBorder="1" applyAlignment="1" applyProtection="1">
      <protection hidden="1"/>
    </xf>
    <xf numFmtId="168" fontId="4" fillId="0" borderId="19" xfId="0" applyNumberFormat="1" applyFont="1" applyFill="1" applyBorder="1" applyAlignment="1" applyProtection="1">
      <alignment horizontal="left" wrapText="1"/>
      <protection hidden="1"/>
    </xf>
    <xf numFmtId="0" fontId="4" fillId="0" borderId="16" xfId="0" applyFont="1" applyFill="1" applyBorder="1" applyAlignment="1" applyProtection="1">
      <protection hidden="1"/>
    </xf>
    <xf numFmtId="9" fontId="4" fillId="0" borderId="24" xfId="0" applyNumberFormat="1" applyFont="1" applyFill="1" applyBorder="1" applyAlignment="1" applyProtection="1">
      <protection hidden="1"/>
    </xf>
    <xf numFmtId="166" fontId="4" fillId="0" borderId="23" xfId="0" applyNumberFormat="1" applyFont="1" applyFill="1" applyBorder="1" applyAlignment="1" applyProtection="1">
      <protection hidden="1"/>
    </xf>
    <xf numFmtId="166" fontId="4" fillId="0" borderId="25" xfId="0" applyNumberFormat="1" applyFont="1" applyFill="1" applyBorder="1" applyAlignment="1" applyProtection="1">
      <protection hidden="1"/>
    </xf>
    <xf numFmtId="164" fontId="4" fillId="0" borderId="26" xfId="0" applyNumberFormat="1" applyFont="1" applyFill="1" applyBorder="1" applyAlignment="1" applyProtection="1">
      <alignment horizontal="right" wrapText="1"/>
      <protection hidden="1"/>
    </xf>
    <xf numFmtId="164" fontId="4" fillId="0" borderId="27" xfId="0" applyNumberFormat="1" applyFont="1" applyFill="1" applyBorder="1" applyAlignment="1" applyProtection="1">
      <alignment horizontal="right" wrapText="1"/>
      <protection hidden="1"/>
    </xf>
    <xf numFmtId="167" fontId="4" fillId="0" borderId="27" xfId="0" applyNumberFormat="1" applyFont="1" applyFill="1" applyBorder="1" applyAlignment="1" applyProtection="1">
      <protection hidden="1"/>
    </xf>
    <xf numFmtId="164" fontId="4" fillId="0" borderId="28" xfId="0" applyNumberFormat="1" applyFont="1" applyFill="1" applyBorder="1" applyAlignment="1" applyProtection="1">
      <protection hidden="1"/>
    </xf>
    <xf numFmtId="168" fontId="4" fillId="0" borderId="27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169" fontId="4" fillId="0" borderId="27" xfId="0" applyNumberFormat="1" applyFont="1" applyFill="1" applyBorder="1" applyAlignment="1" applyProtection="1">
      <protection hidden="1"/>
    </xf>
    <xf numFmtId="168" fontId="4" fillId="0" borderId="24" xfId="0" applyNumberFormat="1" applyFont="1" applyFill="1" applyBorder="1" applyAlignment="1" applyProtection="1">
      <alignment horizontal="left" wrapText="1"/>
      <protection hidden="1"/>
    </xf>
    <xf numFmtId="164" fontId="6" fillId="0" borderId="26" xfId="0" applyNumberFormat="1" applyFont="1" applyFill="1" applyBorder="1" applyAlignment="1" applyProtection="1">
      <alignment horizontal="right" wrapText="1"/>
      <protection hidden="1"/>
    </xf>
    <xf numFmtId="164" fontId="6" fillId="0" borderId="27" xfId="0" applyNumberFormat="1" applyFont="1" applyFill="1" applyBorder="1" applyAlignment="1" applyProtection="1">
      <alignment horizontal="right" wrapText="1"/>
      <protection hidden="1"/>
    </xf>
    <xf numFmtId="168" fontId="6" fillId="0" borderId="27" xfId="0" applyNumberFormat="1" applyFont="1" applyFill="1" applyBorder="1" applyAlignment="1" applyProtection="1">
      <protection hidden="1"/>
    </xf>
    <xf numFmtId="0" fontId="6" fillId="0" borderId="27" xfId="0" applyNumberFormat="1" applyFont="1" applyFill="1" applyBorder="1" applyAlignment="1" applyProtection="1">
      <protection hidden="1"/>
    </xf>
    <xf numFmtId="169" fontId="6" fillId="0" borderId="27" xfId="0" applyNumberFormat="1" applyFont="1" applyFill="1" applyBorder="1" applyAlignment="1" applyProtection="1">
      <protection hidden="1"/>
    </xf>
    <xf numFmtId="168" fontId="6" fillId="0" borderId="24" xfId="0" applyNumberFormat="1" applyFont="1" applyFill="1" applyBorder="1" applyAlignment="1" applyProtection="1">
      <alignment horizontal="left" wrapText="1"/>
      <protection hidden="1"/>
    </xf>
    <xf numFmtId="0" fontId="6" fillId="0" borderId="24" xfId="0" applyNumberFormat="1" applyFont="1" applyFill="1" applyBorder="1" applyAlignment="1" applyProtection="1">
      <alignment wrapText="1"/>
      <protection hidden="1"/>
    </xf>
    <xf numFmtId="0" fontId="6" fillId="0" borderId="23" xfId="0" applyNumberFormat="1" applyFont="1" applyFill="1" applyBorder="1" applyAlignment="1" applyProtection="1">
      <alignment wrapText="1"/>
      <protection hidden="1"/>
    </xf>
    <xf numFmtId="172" fontId="6" fillId="0" borderId="23" xfId="0" applyNumberFormat="1" applyFont="1" applyFill="1" applyBorder="1" applyAlignment="1" applyProtection="1">
      <alignment wrapText="1"/>
      <protection hidden="1"/>
    </xf>
    <xf numFmtId="170" fontId="6" fillId="2" borderId="23" xfId="0" applyNumberFormat="1" applyFont="1" applyFill="1" applyBorder="1" applyAlignment="1" applyProtection="1">
      <alignment wrapText="1"/>
      <protection hidden="1"/>
    </xf>
    <xf numFmtId="170" fontId="8" fillId="0" borderId="23" xfId="0" applyNumberFormat="1" applyFont="1" applyFill="1" applyBorder="1" applyAlignment="1" applyProtection="1">
      <alignment wrapText="1"/>
      <protection hidden="1"/>
    </xf>
    <xf numFmtId="9" fontId="4" fillId="0" borderId="31" xfId="0" applyNumberFormat="1" applyFont="1" applyFill="1" applyBorder="1" applyAlignment="1" applyProtection="1">
      <protection hidden="1"/>
    </xf>
    <xf numFmtId="166" fontId="4" fillId="0" borderId="30" xfId="0" applyNumberFormat="1" applyFont="1" applyFill="1" applyBorder="1" applyAlignment="1" applyProtection="1">
      <protection hidden="1"/>
    </xf>
    <xf numFmtId="166" fontId="4" fillId="0" borderId="32" xfId="0" applyNumberFormat="1" applyFont="1" applyFill="1" applyBorder="1" applyAlignment="1" applyProtection="1">
      <protection hidden="1"/>
    </xf>
    <xf numFmtId="164" fontId="6" fillId="2" borderId="34" xfId="0" applyNumberFormat="1" applyFont="1" applyFill="1" applyBorder="1" applyAlignment="1" applyProtection="1">
      <alignment horizontal="right" wrapText="1"/>
      <protection hidden="1"/>
    </xf>
    <xf numFmtId="167" fontId="4" fillId="0" borderId="34" xfId="0" applyNumberFormat="1" applyFont="1" applyFill="1" applyBorder="1" applyAlignment="1" applyProtection="1">
      <protection hidden="1"/>
    </xf>
    <xf numFmtId="164" fontId="4" fillId="0" borderId="35" xfId="0" applyNumberFormat="1" applyFont="1" applyFill="1" applyBorder="1" applyAlignment="1" applyProtection="1">
      <protection hidden="1"/>
    </xf>
    <xf numFmtId="168" fontId="6" fillId="2" borderId="34" xfId="0" applyNumberFormat="1" applyFont="1" applyFill="1" applyBorder="1" applyAlignment="1" applyProtection="1">
      <protection hidden="1"/>
    </xf>
    <xf numFmtId="0" fontId="6" fillId="2" borderId="34" xfId="0" applyNumberFormat="1" applyFont="1" applyFill="1" applyBorder="1" applyAlignment="1" applyProtection="1">
      <protection hidden="1"/>
    </xf>
    <xf numFmtId="169" fontId="6" fillId="2" borderId="34" xfId="0" applyNumberFormat="1" applyFont="1" applyFill="1" applyBorder="1" applyAlignment="1" applyProtection="1">
      <protection hidden="1"/>
    </xf>
    <xf numFmtId="168" fontId="6" fillId="2" borderId="31" xfId="0" applyNumberFormat="1" applyFont="1" applyFill="1" applyBorder="1" applyAlignment="1" applyProtection="1">
      <alignment horizontal="left" wrapText="1"/>
      <protection hidden="1"/>
    </xf>
    <xf numFmtId="0" fontId="4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37" xfId="0" applyNumberFormat="1" applyFont="1" applyFill="1" applyBorder="1" applyAlignment="1" applyProtection="1">
      <alignment horizontal="center" vertical="center"/>
      <protection hidden="1"/>
    </xf>
    <xf numFmtId="0" fontId="4" fillId="0" borderId="3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4" fillId="0" borderId="39" xfId="0" applyNumberFormat="1" applyFont="1" applyFill="1" applyBorder="1" applyAlignment="1" applyProtection="1">
      <alignment horizontal="center"/>
      <protection hidden="1"/>
    </xf>
    <xf numFmtId="0" fontId="4" fillId="0" borderId="4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7" xfId="0" applyBorder="1" applyProtection="1">
      <protection hidden="1"/>
    </xf>
    <xf numFmtId="0" fontId="4" fillId="0" borderId="41" xfId="0" applyNumberFormat="1" applyFont="1" applyFill="1" applyBorder="1" applyAlignment="1" applyProtection="1">
      <alignment horizontal="center"/>
      <protection hidden="1"/>
    </xf>
    <xf numFmtId="0" fontId="4" fillId="0" borderId="14" xfId="0" applyNumberFormat="1" applyFont="1" applyFill="1" applyBorder="1" applyAlignment="1" applyProtection="1">
      <alignment horizontal="center"/>
      <protection hidden="1"/>
    </xf>
    <xf numFmtId="0" fontId="4" fillId="0" borderId="42" xfId="0" applyNumberFormat="1" applyFont="1" applyFill="1" applyBorder="1" applyAlignment="1" applyProtection="1">
      <alignment horizontal="center"/>
      <protection hidden="1"/>
    </xf>
    <xf numFmtId="0" fontId="4" fillId="0" borderId="10" xfId="0" applyNumberFormat="1" applyFont="1" applyFill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4" fillId="0" borderId="16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6" fillId="0" borderId="37" xfId="0" applyNumberFormat="1" applyFont="1" applyFill="1" applyBorder="1" applyAlignment="1" applyProtection="1">
      <alignment horizontal="center"/>
      <protection hidden="1"/>
    </xf>
    <xf numFmtId="0" fontId="6" fillId="0" borderId="43" xfId="0" applyNumberFormat="1" applyFont="1" applyFill="1" applyBorder="1" applyAlignment="1" applyProtection="1">
      <alignment horizontal="center"/>
      <protection hidden="1"/>
    </xf>
    <xf numFmtId="0" fontId="6" fillId="0" borderId="38" xfId="0" applyNumberFormat="1" applyFont="1" applyFill="1" applyBorder="1" applyAlignment="1" applyProtection="1">
      <alignment horizontal="left"/>
      <protection hidden="1"/>
    </xf>
    <xf numFmtId="0" fontId="4" fillId="0" borderId="44" xfId="0" applyNumberFormat="1" applyFont="1" applyFill="1" applyBorder="1" applyAlignment="1" applyProtection="1">
      <alignment horizontal="center"/>
      <protection hidden="1"/>
    </xf>
    <xf numFmtId="0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46" xfId="0" applyNumberFormat="1" applyFont="1" applyFill="1" applyBorder="1" applyAlignment="1" applyProtection="1">
      <alignment horizontal="center" vertical="center"/>
      <protection hidden="1"/>
    </xf>
    <xf numFmtId="0" fontId="6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protection hidden="1"/>
    </xf>
    <xf numFmtId="0" fontId="4" fillId="0" borderId="49" xfId="0" applyFont="1" applyBorder="1" applyAlignment="1" applyProtection="1">
      <protection hidden="1"/>
    </xf>
    <xf numFmtId="0" fontId="6" fillId="0" borderId="39" xfId="0" applyNumberFormat="1" applyFont="1" applyFill="1" applyBorder="1" applyAlignment="1" applyProtection="1">
      <alignment horizontal="centerContinuous"/>
      <protection hidden="1"/>
    </xf>
    <xf numFmtId="0" fontId="6" fillId="0" borderId="6" xfId="0" applyNumberFormat="1" applyFont="1" applyFill="1" applyBorder="1" applyAlignment="1" applyProtection="1">
      <alignment horizontal="centerContinuous"/>
      <protection hidden="1"/>
    </xf>
    <xf numFmtId="0" fontId="6" fillId="0" borderId="16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4" fillId="0" borderId="11" xfId="0" applyNumberFormat="1" applyFont="1" applyFill="1" applyBorder="1" applyAlignment="1" applyProtection="1">
      <alignment horizontal="center" wrapText="1"/>
      <protection hidden="1"/>
    </xf>
    <xf numFmtId="0" fontId="11" fillId="0" borderId="11" xfId="0" applyNumberFormat="1" applyFont="1" applyFill="1" applyBorder="1" applyAlignment="1" applyProtection="1">
      <alignment horizontal="center" wrapText="1"/>
      <protection hidden="1"/>
    </xf>
    <xf numFmtId="0" fontId="12" fillId="0" borderId="11" xfId="0" applyNumberFormat="1" applyFont="1" applyFill="1" applyBorder="1" applyAlignment="1" applyProtection="1">
      <alignment horizontal="center" wrapText="1"/>
      <protection hidden="1"/>
    </xf>
    <xf numFmtId="0" fontId="13" fillId="0" borderId="11" xfId="0" applyNumberFormat="1" applyFont="1" applyFill="1" applyBorder="1" applyAlignment="1" applyProtection="1">
      <alignment horizontal="center" wrapText="1"/>
      <protection hidden="1"/>
    </xf>
    <xf numFmtId="0" fontId="4" fillId="0" borderId="11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6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11" fillId="0" borderId="0" xfId="0" applyNumberFormat="1" applyFont="1" applyFill="1" applyAlignment="1" applyProtection="1">
      <alignment horizontal="center" wrapText="1"/>
      <protection hidden="1"/>
    </xf>
    <xf numFmtId="0" fontId="12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8" xfId="0" applyNumberFormat="1" applyFont="1" applyFill="1" applyBorder="1" applyAlignment="1" applyProtection="1">
      <alignment horizontal="center" wrapText="1"/>
      <protection hidden="1"/>
    </xf>
    <xf numFmtId="0" fontId="0" fillId="0" borderId="50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alignment horizontal="right" wrapText="1"/>
      <protection hidden="1"/>
    </xf>
    <xf numFmtId="168" fontId="14" fillId="0" borderId="24" xfId="0" applyNumberFormat="1" applyFont="1" applyFill="1" applyBorder="1" applyAlignment="1" applyProtection="1">
      <alignment horizontal="left" wrapText="1"/>
      <protection hidden="1"/>
    </xf>
    <xf numFmtId="0" fontId="14" fillId="0" borderId="27" xfId="0" applyNumberFormat="1" applyFont="1" applyFill="1" applyBorder="1" applyAlignment="1" applyProtection="1">
      <protection hidden="1"/>
    </xf>
    <xf numFmtId="168" fontId="15" fillId="0" borderId="24" xfId="0" applyNumberFormat="1" applyFont="1" applyFill="1" applyBorder="1" applyAlignment="1" applyProtection="1">
      <alignment horizontal="left" wrapText="1"/>
      <protection hidden="1"/>
    </xf>
    <xf numFmtId="0" fontId="15" fillId="0" borderId="27" xfId="0" applyNumberFormat="1" applyFont="1" applyFill="1" applyBorder="1" applyAlignment="1" applyProtection="1">
      <protection hidden="1"/>
    </xf>
    <xf numFmtId="0" fontId="2" fillId="0" borderId="0" xfId="3"/>
    <xf numFmtId="2" fontId="2" fillId="0" borderId="29" xfId="3" applyNumberFormat="1" applyBorder="1"/>
    <xf numFmtId="0" fontId="2" fillId="0" borderId="29" xfId="3" applyBorder="1"/>
    <xf numFmtId="0" fontId="2" fillId="0" borderId="29" xfId="3" applyBorder="1" applyAlignment="1">
      <alignment vertical="center" wrapText="1"/>
    </xf>
    <xf numFmtId="0" fontId="0" fillId="0" borderId="0" xfId="0"/>
    <xf numFmtId="0" fontId="0" fillId="0" borderId="0" xfId="0" applyProtection="1">
      <protection hidden="1"/>
    </xf>
    <xf numFmtId="0" fontId="4" fillId="0" borderId="17" xfId="0" applyFont="1" applyBorder="1" applyAlignment="1" applyProtection="1">
      <protection hidden="1"/>
    </xf>
    <xf numFmtId="0" fontId="4" fillId="0" borderId="16" xfId="0" applyFont="1" applyFill="1" applyBorder="1" applyAlignment="1" applyProtection="1">
      <protection hidden="1"/>
    </xf>
    <xf numFmtId="9" fontId="4" fillId="0" borderId="24" xfId="0" applyNumberFormat="1" applyFont="1" applyFill="1" applyBorder="1" applyAlignment="1" applyProtection="1">
      <protection hidden="1"/>
    </xf>
    <xf numFmtId="166" fontId="4" fillId="0" borderId="23" xfId="0" applyNumberFormat="1" applyFont="1" applyFill="1" applyBorder="1" applyAlignment="1" applyProtection="1">
      <protection hidden="1"/>
    </xf>
    <xf numFmtId="166" fontId="4" fillId="0" borderId="25" xfId="0" applyNumberFormat="1" applyFont="1" applyFill="1" applyBorder="1" applyAlignment="1" applyProtection="1">
      <protection hidden="1"/>
    </xf>
    <xf numFmtId="164" fontId="4" fillId="0" borderId="26" xfId="0" applyNumberFormat="1" applyFont="1" applyFill="1" applyBorder="1" applyAlignment="1" applyProtection="1">
      <alignment horizontal="right" wrapText="1"/>
      <protection hidden="1"/>
    </xf>
    <xf numFmtId="164" fontId="4" fillId="0" borderId="27" xfId="0" applyNumberFormat="1" applyFont="1" applyFill="1" applyBorder="1" applyAlignment="1" applyProtection="1">
      <alignment horizontal="right" wrapText="1"/>
      <protection hidden="1"/>
    </xf>
    <xf numFmtId="167" fontId="4" fillId="0" borderId="27" xfId="0" applyNumberFormat="1" applyFont="1" applyFill="1" applyBorder="1" applyAlignment="1" applyProtection="1">
      <protection hidden="1"/>
    </xf>
    <xf numFmtId="164" fontId="4" fillId="0" borderId="28" xfId="0" applyNumberFormat="1" applyFont="1" applyFill="1" applyBorder="1" applyAlignment="1" applyProtection="1">
      <protection hidden="1"/>
    </xf>
    <xf numFmtId="168" fontId="4" fillId="0" borderId="27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169" fontId="4" fillId="0" borderId="27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64" fontId="14" fillId="0" borderId="27" xfId="0" applyNumberFormat="1" applyFont="1" applyFill="1" applyBorder="1" applyAlignment="1" applyProtection="1">
      <alignment horizontal="right" wrapText="1"/>
      <protection hidden="1"/>
    </xf>
    <xf numFmtId="164" fontId="14" fillId="0" borderId="26" xfId="0" applyNumberFormat="1" applyFont="1" applyFill="1" applyBorder="1" applyAlignment="1" applyProtection="1">
      <alignment horizontal="right" wrapText="1"/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164" fontId="0" fillId="0" borderId="0" xfId="0" applyNumberFormat="1" applyProtection="1">
      <protection hidden="1"/>
    </xf>
    <xf numFmtId="168" fontId="14" fillId="0" borderId="27" xfId="0" applyNumberFormat="1" applyFont="1" applyFill="1" applyBorder="1" applyAlignment="1" applyProtection="1">
      <protection hidden="1"/>
    </xf>
    <xf numFmtId="169" fontId="14" fillId="0" borderId="27" xfId="0" applyNumberFormat="1" applyFont="1" applyFill="1" applyBorder="1" applyAlignment="1" applyProtection="1">
      <protection hidden="1"/>
    </xf>
    <xf numFmtId="164" fontId="15" fillId="0" borderId="28" xfId="0" applyNumberFormat="1" applyFont="1" applyFill="1" applyBorder="1" applyAlignment="1" applyProtection="1">
      <protection hidden="1"/>
    </xf>
    <xf numFmtId="167" fontId="15" fillId="0" borderId="27" xfId="0" applyNumberFormat="1" applyFont="1" applyFill="1" applyBorder="1" applyAlignment="1" applyProtection="1">
      <protection hidden="1"/>
    </xf>
    <xf numFmtId="168" fontId="15" fillId="0" borderId="27" xfId="0" applyNumberFormat="1" applyFont="1" applyFill="1" applyBorder="1" applyAlignment="1" applyProtection="1">
      <protection hidden="1"/>
    </xf>
    <xf numFmtId="169" fontId="15" fillId="0" borderId="27" xfId="0" applyNumberFormat="1" applyFont="1" applyFill="1" applyBorder="1" applyAlignment="1" applyProtection="1">
      <protection hidden="1"/>
    </xf>
    <xf numFmtId="164" fontId="15" fillId="0" borderId="27" xfId="0" applyNumberFormat="1" applyFont="1" applyFill="1" applyBorder="1" applyAlignment="1" applyProtection="1">
      <alignment horizontal="right" wrapText="1"/>
      <protection hidden="1"/>
    </xf>
    <xf numFmtId="164" fontId="15" fillId="0" borderId="26" xfId="0" applyNumberFormat="1" applyFont="1" applyFill="1" applyBorder="1" applyAlignment="1" applyProtection="1">
      <alignment horizontal="right" wrapText="1"/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173" fontId="4" fillId="0" borderId="27" xfId="0" applyNumberFormat="1" applyFont="1" applyFill="1" applyBorder="1" applyAlignment="1" applyProtection="1">
      <protection hidden="1"/>
    </xf>
    <xf numFmtId="164" fontId="17" fillId="0" borderId="3" xfId="0" applyNumberFormat="1" applyFont="1" applyFill="1" applyBorder="1" applyAlignment="1" applyProtection="1">
      <alignment horizontal="right"/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174" fontId="6" fillId="0" borderId="27" xfId="0" applyNumberFormat="1" applyFont="1" applyFill="1" applyBorder="1" applyAlignment="1" applyProtection="1">
      <alignment horizontal="right" wrapText="1"/>
      <protection hidden="1"/>
    </xf>
    <xf numFmtId="9" fontId="6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6" fillId="0" borderId="23" xfId="0" applyNumberFormat="1" applyFont="1" applyFill="1" applyBorder="1" applyAlignment="1" applyProtection="1">
      <alignment wrapText="1"/>
      <protection hidden="1"/>
    </xf>
    <xf numFmtId="170" fontId="6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168" fontId="14" fillId="0" borderId="29" xfId="0" applyNumberFormat="1" applyFont="1" applyFill="1" applyBorder="1" applyAlignment="1" applyProtection="1">
      <protection hidden="1"/>
    </xf>
    <xf numFmtId="168" fontId="15" fillId="0" borderId="29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4" fontId="14" fillId="0" borderId="28" xfId="0" applyNumberFormat="1" applyFont="1" applyFill="1" applyBorder="1" applyAlignment="1" applyProtection="1">
      <protection hidden="1"/>
    </xf>
    <xf numFmtId="167" fontId="14" fillId="0" borderId="27" xfId="0" applyNumberFormat="1" applyFont="1" applyFill="1" applyBorder="1" applyAlignment="1" applyProtection="1">
      <protection hidden="1"/>
    </xf>
    <xf numFmtId="9" fontId="6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6" fillId="0" borderId="23" xfId="0" applyNumberFormat="1" applyFont="1" applyFill="1" applyBorder="1" applyAlignment="1" applyProtection="1">
      <alignment wrapText="1"/>
      <protection hidden="1"/>
    </xf>
    <xf numFmtId="170" fontId="6" fillId="0" borderId="24" xfId="0" applyNumberFormat="1" applyFont="1" applyFill="1" applyBorder="1" applyAlignment="1" applyProtection="1">
      <alignment wrapText="1"/>
      <protection hidden="1"/>
    </xf>
    <xf numFmtId="168" fontId="6" fillId="0" borderId="29" xfId="0" applyNumberFormat="1" applyFont="1" applyFill="1" applyBorder="1" applyAlignment="1" applyProtection="1">
      <protection hidden="1"/>
    </xf>
    <xf numFmtId="171" fontId="6" fillId="0" borderId="23" xfId="0" applyNumberFormat="1" applyFont="1" applyFill="1" applyBorder="1" applyAlignment="1" applyProtection="1">
      <alignment wrapText="1"/>
      <protection hidden="1"/>
    </xf>
    <xf numFmtId="171" fontId="6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alignment horizontal="center" wrapText="1"/>
      <protection hidden="1"/>
    </xf>
    <xf numFmtId="0" fontId="6" fillId="0" borderId="39" xfId="0" applyNumberFormat="1" applyFont="1" applyFill="1" applyBorder="1" applyAlignment="1" applyProtection="1">
      <alignment horizontal="center"/>
      <protection hidden="1"/>
    </xf>
    <xf numFmtId="0" fontId="6" fillId="0" borderId="39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170" fontId="6" fillId="2" borderId="30" xfId="0" applyNumberFormat="1" applyFont="1" applyFill="1" applyBorder="1" applyAlignment="1" applyProtection="1">
      <alignment wrapText="1"/>
      <protection hidden="1"/>
    </xf>
    <xf numFmtId="170" fontId="6" fillId="2" borderId="31" xfId="0" applyNumberFormat="1" applyFont="1" applyFill="1" applyBorder="1" applyAlignment="1" applyProtection="1">
      <alignment wrapText="1"/>
      <protection hidden="1"/>
    </xf>
    <xf numFmtId="168" fontId="6" fillId="2" borderId="36" xfId="0" applyNumberFormat="1" applyFont="1" applyFill="1" applyBorder="1" applyAlignment="1" applyProtection="1">
      <protection hidden="1"/>
    </xf>
    <xf numFmtId="0" fontId="4" fillId="0" borderId="51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9" fontId="6" fillId="2" borderId="30" xfId="0" applyNumberFormat="1" applyFont="1" applyFill="1" applyBorder="1" applyAlignment="1" applyProtection="1">
      <protection hidden="1"/>
    </xf>
    <xf numFmtId="168" fontId="14" fillId="0" borderId="29" xfId="0" applyNumberFormat="1" applyFont="1" applyFill="1" applyBorder="1" applyAlignment="1" applyProtection="1">
      <protection hidden="1"/>
    </xf>
    <xf numFmtId="168" fontId="15" fillId="0" borderId="29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70" fontId="4" fillId="0" borderId="18" xfId="0" applyNumberFormat="1" applyFont="1" applyFill="1" applyBorder="1" applyAlignment="1" applyProtection="1">
      <alignment wrapText="1"/>
      <protection hidden="1"/>
    </xf>
    <xf numFmtId="170" fontId="4" fillId="0" borderId="19" xfId="0" applyNumberFormat="1" applyFont="1" applyFill="1" applyBorder="1" applyAlignment="1" applyProtection="1">
      <alignment wrapText="1"/>
      <protection hidden="1"/>
    </xf>
    <xf numFmtId="168" fontId="4" fillId="0" borderId="12" xfId="0" applyNumberFormat="1" applyFont="1" applyFill="1" applyBorder="1" applyAlignment="1" applyProtection="1">
      <protection hidden="1"/>
    </xf>
    <xf numFmtId="9" fontId="4" fillId="0" borderId="18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top"/>
      <protection hidden="1"/>
    </xf>
    <xf numFmtId="0" fontId="1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9" xfId="3" applyBorder="1" applyAlignment="1">
      <alignment horizontal="center"/>
    </xf>
    <xf numFmtId="0" fontId="2" fillId="0" borderId="29" xfId="3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41"/>
  <sheetViews>
    <sheetView tabSelected="1" workbookViewId="0">
      <selection activeCell="Q11" sqref="Q11:AF12"/>
    </sheetView>
  </sheetViews>
  <sheetFormatPr defaultColWidth="9.140625" defaultRowHeight="12.75" x14ac:dyDescent="0.2"/>
  <cols>
    <col min="1" max="1" width="1.42578125" customWidth="1"/>
    <col min="2" max="16" width="0" hidden="1" customWidth="1"/>
    <col min="17" max="17" width="45.140625" customWidth="1"/>
    <col min="18" max="18" width="13.140625" customWidth="1"/>
    <col min="19" max="19" width="6.7109375" customWidth="1"/>
    <col min="20" max="20" width="6.42578125" customWidth="1"/>
    <col min="21" max="21" width="14.7109375" customWidth="1"/>
    <col min="22" max="22" width="7.85546875" customWidth="1"/>
    <col min="23" max="29" width="0" hidden="1" customWidth="1"/>
    <col min="30" max="30" width="14.28515625" customWidth="1"/>
    <col min="31" max="31" width="14.42578125" customWidth="1"/>
    <col min="32" max="32" width="16" customWidth="1"/>
    <col min="33" max="40" width="0" hidden="1" customWidth="1"/>
    <col min="41" max="256" width="9.140625" customWidth="1"/>
  </cols>
  <sheetData>
    <row r="1" spans="1:45" ht="12.75" customHeight="1" x14ac:dyDescent="0.25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6"/>
      <c r="N1" s="7"/>
      <c r="O1" s="7"/>
      <c r="P1" s="7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"/>
      <c r="AC1" s="1"/>
      <c r="AD1" s="130"/>
      <c r="AE1" s="130"/>
      <c r="AF1" s="130"/>
      <c r="AG1" s="129"/>
      <c r="AH1" s="128"/>
      <c r="AI1" s="128"/>
      <c r="AJ1" s="128"/>
      <c r="AK1" s="128"/>
      <c r="AL1" s="128"/>
      <c r="AM1" s="128"/>
      <c r="AN1" s="1"/>
      <c r="AO1" s="1"/>
      <c r="AP1" s="1"/>
      <c r="AQ1" s="1"/>
      <c r="AR1" s="1"/>
      <c r="AS1" s="1"/>
    </row>
    <row r="2" spans="1:45" ht="12.7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6"/>
      <c r="N2" s="7"/>
      <c r="O2" s="7"/>
      <c r="P2" s="7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"/>
      <c r="AC2" s="1"/>
      <c r="AD2" s="130"/>
      <c r="AE2" s="130"/>
      <c r="AF2" s="130"/>
      <c r="AG2" s="129"/>
      <c r="AH2" s="128"/>
      <c r="AI2" s="128"/>
      <c r="AJ2" s="128"/>
      <c r="AK2" s="128"/>
      <c r="AL2" s="128"/>
      <c r="AM2" s="128"/>
      <c r="AN2" s="1"/>
      <c r="AO2" s="1"/>
      <c r="AP2" s="1"/>
      <c r="AQ2" s="1"/>
      <c r="AR2" s="1"/>
      <c r="AS2" s="1"/>
    </row>
    <row r="3" spans="1:45" ht="12.7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6"/>
      <c r="N3" s="7"/>
      <c r="O3" s="7"/>
      <c r="P3" s="7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6" t="s">
        <v>131</v>
      </c>
      <c r="AB3" s="1"/>
      <c r="AC3" s="1"/>
      <c r="AD3" s="131"/>
      <c r="AE3" s="131"/>
      <c r="AF3" s="136" t="s">
        <v>131</v>
      </c>
      <c r="AG3" s="129"/>
      <c r="AH3" s="128"/>
      <c r="AI3" s="128"/>
      <c r="AJ3" s="128"/>
      <c r="AK3" s="128"/>
      <c r="AL3" s="128"/>
      <c r="AM3" s="128"/>
      <c r="AN3" s="1"/>
      <c r="AO3" s="1"/>
      <c r="AP3" s="1"/>
      <c r="AQ3" s="1"/>
      <c r="AR3" s="1"/>
      <c r="AS3" s="1"/>
    </row>
    <row r="4" spans="1:45" ht="12.75" customHeight="1" x14ac:dyDescent="0.2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6"/>
      <c r="N4" s="7"/>
      <c r="O4" s="7"/>
      <c r="P4" s="7"/>
      <c r="Q4" s="131"/>
      <c r="R4" s="131"/>
      <c r="S4" s="131"/>
      <c r="T4" s="131"/>
      <c r="U4" s="131"/>
      <c r="V4" s="131"/>
      <c r="W4" s="131"/>
      <c r="X4" s="131"/>
      <c r="Y4" s="219" t="s">
        <v>7</v>
      </c>
      <c r="Z4" s="219"/>
      <c r="AA4" s="219"/>
      <c r="AB4" s="1"/>
      <c r="AC4" s="1"/>
      <c r="AD4" s="219" t="s">
        <v>7</v>
      </c>
      <c r="AE4" s="219"/>
      <c r="AF4" s="219"/>
      <c r="AG4" s="129"/>
      <c r="AH4" s="128"/>
      <c r="AI4" s="128"/>
      <c r="AJ4" s="128"/>
      <c r="AK4" s="128"/>
      <c r="AL4" s="128"/>
      <c r="AM4" s="128"/>
      <c r="AN4" s="1"/>
      <c r="AO4" s="1"/>
      <c r="AP4" s="1"/>
      <c r="AQ4" s="1"/>
      <c r="AR4" s="1"/>
      <c r="AS4" s="1"/>
    </row>
    <row r="5" spans="1:45" ht="12.75" customHeight="1" x14ac:dyDescent="0.25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6"/>
      <c r="N5" s="7"/>
      <c r="O5" s="7"/>
      <c r="P5" s="7"/>
      <c r="Q5" s="131"/>
      <c r="R5" s="131"/>
      <c r="S5" s="131"/>
      <c r="T5" s="131"/>
      <c r="U5" s="131"/>
      <c r="V5" s="131"/>
      <c r="W5" s="131"/>
      <c r="X5" s="131"/>
      <c r="Y5" s="223" t="s">
        <v>130</v>
      </c>
      <c r="Z5" s="223"/>
      <c r="AA5" s="223"/>
      <c r="AB5" s="1"/>
      <c r="AC5" s="1"/>
      <c r="AD5" s="223" t="s">
        <v>130</v>
      </c>
      <c r="AE5" s="223"/>
      <c r="AF5" s="223"/>
      <c r="AG5" s="129"/>
      <c r="AH5" s="128"/>
      <c r="AI5" s="128"/>
      <c r="AJ5" s="128"/>
      <c r="AK5" s="128"/>
      <c r="AL5" s="128"/>
      <c r="AM5" s="128"/>
      <c r="AN5" s="1"/>
      <c r="AO5" s="1"/>
      <c r="AP5" s="1"/>
      <c r="AQ5" s="1"/>
      <c r="AR5" s="1"/>
      <c r="AS5" s="1"/>
    </row>
    <row r="6" spans="1:45" ht="12.75" customHeight="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6"/>
      <c r="N6" s="7"/>
      <c r="O6" s="7"/>
      <c r="P6" s="7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"/>
      <c r="AC6" s="1"/>
      <c r="AD6" s="131"/>
      <c r="AE6" s="131"/>
      <c r="AF6" s="131"/>
      <c r="AG6" s="129"/>
      <c r="AH6" s="128"/>
      <c r="AI6" s="128"/>
      <c r="AJ6" s="128"/>
      <c r="AK6" s="128"/>
      <c r="AL6" s="128"/>
      <c r="AM6" s="128"/>
      <c r="AN6" s="1"/>
      <c r="AO6" s="1"/>
      <c r="AP6" s="1"/>
      <c r="AQ6" s="1"/>
      <c r="AR6" s="1"/>
      <c r="AS6" s="1"/>
    </row>
    <row r="7" spans="1:45" ht="12.75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6"/>
      <c r="N7" s="7"/>
      <c r="O7" s="7"/>
      <c r="P7" s="7"/>
      <c r="Q7" s="131"/>
      <c r="R7" s="131"/>
      <c r="S7" s="131"/>
      <c r="T7" s="131"/>
      <c r="U7" s="131"/>
      <c r="V7" s="131"/>
      <c r="W7" s="131"/>
      <c r="X7" s="131"/>
      <c r="Y7" s="225" t="s">
        <v>7</v>
      </c>
      <c r="Z7" s="225"/>
      <c r="AA7" s="225"/>
      <c r="AB7" s="1"/>
      <c r="AC7" s="1"/>
      <c r="AD7" s="225" t="s">
        <v>7</v>
      </c>
      <c r="AE7" s="225"/>
      <c r="AF7" s="225"/>
      <c r="AG7" s="129"/>
      <c r="AH7" s="128"/>
      <c r="AI7" s="128"/>
      <c r="AJ7" s="128"/>
      <c r="AK7" s="128"/>
      <c r="AL7" s="128"/>
      <c r="AM7" s="128"/>
      <c r="AN7" s="1"/>
      <c r="AO7" s="1"/>
      <c r="AP7" s="1"/>
      <c r="AQ7" s="1"/>
      <c r="AR7" s="1"/>
      <c r="AS7" s="1"/>
    </row>
    <row r="8" spans="1:45" ht="12.75" customHeight="1" x14ac:dyDescent="0.25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6"/>
      <c r="N8" s="7"/>
      <c r="O8" s="7"/>
      <c r="P8" s="7"/>
      <c r="Q8" s="131"/>
      <c r="R8" s="131"/>
      <c r="S8" s="131"/>
      <c r="T8" s="131"/>
      <c r="U8" s="131"/>
      <c r="V8" s="131"/>
      <c r="W8" s="131"/>
      <c r="X8" s="131"/>
      <c r="Y8" s="224" t="s">
        <v>129</v>
      </c>
      <c r="Z8" s="224"/>
      <c r="AA8" s="224"/>
      <c r="AB8" s="1"/>
      <c r="AC8" s="1"/>
      <c r="AD8" s="224" t="s">
        <v>129</v>
      </c>
      <c r="AE8" s="224"/>
      <c r="AF8" s="224"/>
      <c r="AG8" s="129"/>
      <c r="AH8" s="128"/>
      <c r="AI8" s="128"/>
      <c r="AJ8" s="128"/>
      <c r="AK8" s="128"/>
      <c r="AL8" s="128"/>
      <c r="AM8" s="128"/>
      <c r="AN8" s="1"/>
      <c r="AO8" s="1"/>
      <c r="AP8" s="1"/>
      <c r="AQ8" s="1"/>
      <c r="AR8" s="1"/>
      <c r="AS8" s="1"/>
    </row>
    <row r="9" spans="1:45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6"/>
      <c r="N9" s="7"/>
      <c r="O9" s="7"/>
      <c r="P9" s="7"/>
      <c r="Q9" s="131"/>
      <c r="R9" s="131"/>
      <c r="S9" s="131"/>
      <c r="T9" s="131"/>
      <c r="U9" s="131"/>
      <c r="V9" s="131"/>
      <c r="W9" s="131"/>
      <c r="X9" s="131"/>
      <c r="Y9" s="219" t="s">
        <v>128</v>
      </c>
      <c r="Z9" s="219"/>
      <c r="AA9" s="219"/>
      <c r="AB9" s="1"/>
      <c r="AC9" s="1"/>
      <c r="AD9" s="226" t="s">
        <v>176</v>
      </c>
      <c r="AE9" s="219"/>
      <c r="AF9" s="219"/>
      <c r="AG9" s="129"/>
      <c r="AH9" s="128"/>
      <c r="AI9" s="128"/>
      <c r="AJ9" s="128"/>
      <c r="AK9" s="128"/>
      <c r="AL9" s="128"/>
      <c r="AM9" s="128"/>
      <c r="AN9" s="1"/>
      <c r="AO9" s="1"/>
      <c r="AP9" s="1"/>
      <c r="AQ9" s="1"/>
      <c r="AR9" s="1"/>
      <c r="AS9" s="1"/>
    </row>
    <row r="10" spans="1:45" ht="12.7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6"/>
      <c r="N10" s="7"/>
      <c r="O10" s="7"/>
      <c r="P10" s="7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"/>
      <c r="AC10" s="1"/>
      <c r="AD10" s="130"/>
      <c r="AE10" s="130"/>
      <c r="AF10" s="130"/>
      <c r="AG10" s="129"/>
      <c r="AH10" s="128"/>
      <c r="AI10" s="128"/>
      <c r="AJ10" s="128"/>
      <c r="AK10" s="128"/>
      <c r="AL10" s="128"/>
      <c r="AM10" s="128"/>
      <c r="AN10" s="1"/>
      <c r="AO10" s="1"/>
      <c r="AP10" s="1"/>
      <c r="AQ10" s="1"/>
      <c r="AR10" s="1"/>
      <c r="AS10" s="1"/>
    </row>
    <row r="11" spans="1:45" ht="12.75" customHeight="1" x14ac:dyDescent="0.25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6"/>
      <c r="N11" s="7"/>
      <c r="O11" s="7"/>
      <c r="P11" s="7"/>
      <c r="Q11" s="215" t="s">
        <v>177</v>
      </c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129"/>
      <c r="AH11" s="128"/>
      <c r="AI11" s="128"/>
      <c r="AJ11" s="128"/>
      <c r="AK11" s="128"/>
      <c r="AL11" s="128"/>
      <c r="AM11" s="128"/>
      <c r="AN11" s="1"/>
      <c r="AO11" s="1"/>
      <c r="AP11" s="1"/>
      <c r="AQ11" s="1"/>
      <c r="AR11" s="1"/>
      <c r="AS11" s="1"/>
    </row>
    <row r="12" spans="1:45" ht="12.75" customHeight="1" x14ac:dyDescent="0.2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6"/>
      <c r="N12" s="7"/>
      <c r="O12" s="7"/>
      <c r="P12" s="7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129"/>
      <c r="AH12" s="128"/>
      <c r="AI12" s="128"/>
      <c r="AJ12" s="128"/>
      <c r="AK12" s="128"/>
      <c r="AL12" s="128"/>
      <c r="AM12" s="128"/>
      <c r="AN12" s="1"/>
      <c r="AO12" s="1"/>
      <c r="AP12" s="1"/>
      <c r="AQ12" s="1"/>
      <c r="AR12" s="1"/>
      <c r="AS12" s="1"/>
    </row>
    <row r="13" spans="1:45" ht="12.75" customHeight="1" thickBot="1" x14ac:dyDescent="0.3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6"/>
      <c r="N13" s="7"/>
      <c r="O13" s="7"/>
      <c r="P13" s="7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"/>
      <c r="AC13" s="1"/>
      <c r="AD13" s="130"/>
      <c r="AE13" s="130"/>
      <c r="AF13" s="130"/>
      <c r="AG13" s="129"/>
      <c r="AH13" s="128"/>
      <c r="AI13" s="128"/>
      <c r="AJ13" s="128"/>
      <c r="AK13" s="128"/>
      <c r="AL13" s="128"/>
      <c r="AM13" s="128"/>
      <c r="AN13" s="1"/>
      <c r="AO13" s="1"/>
      <c r="AP13" s="1"/>
      <c r="AQ13" s="1"/>
      <c r="AR13" s="1"/>
      <c r="AS13" s="1"/>
    </row>
    <row r="14" spans="1:45" ht="12.75" customHeight="1" thickBot="1" x14ac:dyDescent="0.3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6"/>
      <c r="N14" s="7"/>
      <c r="O14" s="7"/>
      <c r="P14" s="7"/>
      <c r="Q14" s="131" t="s">
        <v>127</v>
      </c>
      <c r="R14" s="131"/>
      <c r="S14" s="131"/>
      <c r="T14" s="131"/>
      <c r="U14" s="131"/>
      <c r="V14" s="131"/>
      <c r="W14" s="131"/>
      <c r="X14" s="131"/>
      <c r="Y14" s="131"/>
      <c r="Z14" s="131" t="s">
        <v>126</v>
      </c>
      <c r="AA14" s="135">
        <v>384</v>
      </c>
      <c r="AB14" s="1"/>
      <c r="AC14" s="1"/>
      <c r="AD14" s="134"/>
      <c r="AE14" s="133" t="s">
        <v>126</v>
      </c>
      <c r="AF14" s="132">
        <v>384</v>
      </c>
      <c r="AG14" s="129"/>
      <c r="AH14" s="128"/>
      <c r="AI14" s="128"/>
      <c r="AJ14" s="128"/>
      <c r="AK14" s="128"/>
      <c r="AL14" s="128"/>
      <c r="AM14" s="128"/>
      <c r="AN14" s="1"/>
      <c r="AO14" s="1"/>
      <c r="AP14" s="1"/>
      <c r="AQ14" s="1"/>
      <c r="AR14" s="1"/>
      <c r="AS14" s="1"/>
    </row>
    <row r="15" spans="1:45" ht="13.5" customHeight="1" x14ac:dyDescent="0.25">
      <c r="A15" s="127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6"/>
      <c r="N15" s="7"/>
      <c r="O15" s="7"/>
      <c r="P15" s="7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"/>
      <c r="AC15" s="1"/>
      <c r="AD15" s="130"/>
      <c r="AE15" s="130"/>
      <c r="AF15" s="130"/>
      <c r="AG15" s="129"/>
      <c r="AH15" s="128"/>
      <c r="AI15" s="128"/>
      <c r="AJ15" s="128"/>
      <c r="AK15" s="128"/>
      <c r="AL15" s="128"/>
      <c r="AM15" s="128"/>
      <c r="AN15" s="1"/>
      <c r="AO15" s="1"/>
      <c r="AP15" s="1"/>
      <c r="AQ15" s="1"/>
      <c r="AR15" s="1"/>
      <c r="AS15" s="1"/>
    </row>
    <row r="16" spans="1:45" ht="47.25" customHeight="1" x14ac:dyDescent="0.25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6"/>
      <c r="N16" s="7"/>
      <c r="O16" s="7"/>
      <c r="P16" s="7"/>
      <c r="Q16" s="215" t="s">
        <v>162</v>
      </c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129"/>
      <c r="AH16" s="128"/>
      <c r="AI16" s="128"/>
      <c r="AJ16" s="128"/>
      <c r="AK16" s="128"/>
      <c r="AL16" s="128"/>
      <c r="AM16" s="128"/>
      <c r="AN16" s="1"/>
      <c r="AO16" s="1"/>
      <c r="AP16" s="1"/>
      <c r="AQ16" s="1"/>
      <c r="AR16" s="1"/>
      <c r="AS16" s="1"/>
    </row>
    <row r="17" spans="1:45" ht="17.25" customHeight="1" thickBot="1" x14ac:dyDescent="0.3">
      <c r="A17" s="127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6"/>
      <c r="N17" s="125"/>
      <c r="O17" s="125"/>
      <c r="P17" s="125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0"/>
      <c r="AC17" s="120"/>
      <c r="AD17" s="123"/>
      <c r="AE17" s="123"/>
      <c r="AF17" s="123"/>
      <c r="AG17" s="122"/>
      <c r="AH17" s="121"/>
      <c r="AI17" s="121"/>
      <c r="AJ17" s="121"/>
      <c r="AK17" s="121"/>
      <c r="AL17" s="121"/>
      <c r="AM17" s="121"/>
      <c r="AN17" s="120"/>
      <c r="AO17" s="1"/>
      <c r="AP17" s="1"/>
      <c r="AQ17" s="1"/>
      <c r="AR17" s="1"/>
      <c r="AS17" s="1"/>
    </row>
    <row r="18" spans="1:45" ht="12.75" customHeight="1" thickBot="1" x14ac:dyDescent="0.25">
      <c r="A18" s="119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114" t="s">
        <v>125</v>
      </c>
      <c r="N18" s="114" t="s">
        <v>124</v>
      </c>
      <c r="O18" s="114" t="s">
        <v>124</v>
      </c>
      <c r="P18" s="105" t="s">
        <v>124</v>
      </c>
      <c r="Q18" s="217" t="s">
        <v>123</v>
      </c>
      <c r="R18" s="216" t="s">
        <v>122</v>
      </c>
      <c r="S18" s="216"/>
      <c r="T18" s="216"/>
      <c r="U18" s="216"/>
      <c r="V18" s="216"/>
      <c r="W18" s="117"/>
      <c r="X18" s="117"/>
      <c r="Y18" s="216" t="s">
        <v>119</v>
      </c>
      <c r="Z18" s="216"/>
      <c r="AA18" s="218"/>
      <c r="AB18" s="114" t="s">
        <v>121</v>
      </c>
      <c r="AC18" s="105" t="s">
        <v>120</v>
      </c>
      <c r="AD18" s="216" t="s">
        <v>119</v>
      </c>
      <c r="AE18" s="216"/>
      <c r="AF18" s="216"/>
      <c r="AG18" s="116"/>
      <c r="AH18" s="115"/>
      <c r="AI18" s="115"/>
      <c r="AJ18" s="114" t="s">
        <v>118</v>
      </c>
      <c r="AK18" s="114" t="s">
        <v>117</v>
      </c>
      <c r="AL18" s="114" t="s">
        <v>116</v>
      </c>
      <c r="AM18" s="114" t="s">
        <v>115</v>
      </c>
      <c r="AN18" s="105" t="s">
        <v>114</v>
      </c>
      <c r="AO18" s="35"/>
      <c r="AP18" s="7"/>
      <c r="AQ18" s="1"/>
      <c r="AR18" s="1"/>
      <c r="AS18" s="1"/>
    </row>
    <row r="19" spans="1:45" ht="57.75" customHeight="1" thickBot="1" x14ac:dyDescent="0.25">
      <c r="A19" s="47"/>
      <c r="B19" s="113"/>
      <c r="C19" s="112" t="s">
        <v>113</v>
      </c>
      <c r="D19" s="112"/>
      <c r="E19" s="112"/>
      <c r="F19" s="111"/>
      <c r="G19" s="111"/>
      <c r="H19" s="111"/>
      <c r="I19" s="111"/>
      <c r="J19" s="111"/>
      <c r="K19" s="111"/>
      <c r="L19" s="110"/>
      <c r="M19" s="93"/>
      <c r="N19" s="92"/>
      <c r="O19" s="92"/>
      <c r="P19" s="92"/>
      <c r="Q19" s="217"/>
      <c r="R19" s="109" t="s">
        <v>112</v>
      </c>
      <c r="S19" s="109" t="s">
        <v>111</v>
      </c>
      <c r="T19" s="109" t="s">
        <v>110</v>
      </c>
      <c r="U19" s="109" t="s">
        <v>109</v>
      </c>
      <c r="V19" s="109" t="s">
        <v>108</v>
      </c>
      <c r="W19" s="108" t="s">
        <v>107</v>
      </c>
      <c r="X19" s="108" t="s">
        <v>106</v>
      </c>
      <c r="Y19" s="107" t="s">
        <v>105</v>
      </c>
      <c r="Z19" s="107" t="s">
        <v>104</v>
      </c>
      <c r="AA19" s="107" t="s">
        <v>103</v>
      </c>
      <c r="AB19" s="87"/>
      <c r="AC19" s="87"/>
      <c r="AD19" s="106" t="s">
        <v>105</v>
      </c>
      <c r="AE19" s="106" t="s">
        <v>104</v>
      </c>
      <c r="AF19" s="105" t="s">
        <v>103</v>
      </c>
      <c r="AG19" s="104" t="s">
        <v>102</v>
      </c>
      <c r="AH19" s="103" t="s">
        <v>101</v>
      </c>
      <c r="AI19" s="102" t="s">
        <v>100</v>
      </c>
      <c r="AJ19" s="101"/>
      <c r="AK19" s="101"/>
      <c r="AL19" s="101"/>
      <c r="AM19" s="101"/>
      <c r="AN19" s="101"/>
      <c r="AO19" s="35"/>
      <c r="AP19" s="7"/>
      <c r="AQ19" s="1"/>
      <c r="AR19" s="1"/>
      <c r="AS19" s="1"/>
    </row>
    <row r="20" spans="1:45" ht="12.75" customHeight="1" thickBot="1" x14ac:dyDescent="0.25">
      <c r="A20" s="47"/>
      <c r="B20" s="100"/>
      <c r="C20" s="99"/>
      <c r="D20" s="98"/>
      <c r="E20" s="97"/>
      <c r="F20" s="96"/>
      <c r="G20" s="96"/>
      <c r="H20" s="96"/>
      <c r="I20" s="96"/>
      <c r="J20" s="95"/>
      <c r="K20" s="95"/>
      <c r="L20" s="94"/>
      <c r="M20" s="93"/>
      <c r="N20" s="92"/>
      <c r="O20" s="92"/>
      <c r="P20" s="92"/>
      <c r="Q20" s="85">
        <v>1</v>
      </c>
      <c r="R20" s="91">
        <v>2</v>
      </c>
      <c r="S20" s="91">
        <v>3</v>
      </c>
      <c r="T20" s="91">
        <v>4</v>
      </c>
      <c r="U20" s="91">
        <v>5</v>
      </c>
      <c r="V20" s="91">
        <v>6</v>
      </c>
      <c r="W20" s="90">
        <v>7</v>
      </c>
      <c r="X20" s="89">
        <v>8</v>
      </c>
      <c r="Y20" s="88">
        <v>7</v>
      </c>
      <c r="Z20" s="88">
        <v>8</v>
      </c>
      <c r="AA20" s="88">
        <v>9</v>
      </c>
      <c r="AB20" s="87"/>
      <c r="AC20" s="86"/>
      <c r="AD20" s="85">
        <v>7</v>
      </c>
      <c r="AE20" s="85">
        <v>8</v>
      </c>
      <c r="AF20" s="84">
        <v>9</v>
      </c>
      <c r="AG20" s="83">
        <v>10</v>
      </c>
      <c r="AH20" s="82">
        <v>11</v>
      </c>
      <c r="AI20" s="81">
        <v>12</v>
      </c>
      <c r="AJ20" s="80"/>
      <c r="AK20" s="80"/>
      <c r="AL20" s="80"/>
      <c r="AM20" s="80"/>
      <c r="AN20" s="80"/>
      <c r="AO20" s="35"/>
      <c r="AP20" s="7"/>
      <c r="AQ20" s="1"/>
      <c r="AR20" s="1"/>
      <c r="AS20" s="1"/>
    </row>
    <row r="21" spans="1:45" ht="21.75" customHeight="1" x14ac:dyDescent="0.2">
      <c r="A21" s="47"/>
      <c r="B21" s="220">
        <v>555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1"/>
      <c r="Q21" s="79" t="s">
        <v>99</v>
      </c>
      <c r="R21" s="76">
        <v>555</v>
      </c>
      <c r="S21" s="78">
        <v>0</v>
      </c>
      <c r="T21" s="78">
        <v>0</v>
      </c>
      <c r="U21" s="77" t="s">
        <v>7</v>
      </c>
      <c r="V21" s="76">
        <v>0</v>
      </c>
      <c r="W21" s="222"/>
      <c r="X21" s="222"/>
      <c r="Y21" s="222"/>
      <c r="Z21" s="222"/>
      <c r="AA21" s="222"/>
      <c r="AB21" s="75">
        <v>13490446.550000001</v>
      </c>
      <c r="AC21" s="74"/>
      <c r="AD21" s="73">
        <f>AD137</f>
        <v>6309000</v>
      </c>
      <c r="AE21" s="73">
        <f t="shared" ref="AE21:AF21" si="0">AE137</f>
        <v>5658070</v>
      </c>
      <c r="AF21" s="73">
        <f t="shared" si="0"/>
        <v>5262710</v>
      </c>
      <c r="AG21" s="72"/>
      <c r="AH21" s="71"/>
      <c r="AI21" s="70"/>
      <c r="AJ21" s="227"/>
      <c r="AK21" s="227"/>
      <c r="AL21" s="227"/>
      <c r="AM21" s="227"/>
      <c r="AN21" s="227"/>
      <c r="AO21" s="35"/>
      <c r="AP21" s="1"/>
      <c r="AQ21" s="1"/>
      <c r="AR21" s="1"/>
      <c r="AS21" s="1"/>
    </row>
    <row r="22" spans="1:45" ht="14.25" customHeight="1" x14ac:dyDescent="0.2">
      <c r="A22" s="47"/>
      <c r="B22" s="209" t="s">
        <v>98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0"/>
      <c r="Q22" s="64" t="s">
        <v>98</v>
      </c>
      <c r="R22" s="61">
        <v>555</v>
      </c>
      <c r="S22" s="63">
        <v>1</v>
      </c>
      <c r="T22" s="63">
        <v>0</v>
      </c>
      <c r="U22" s="62" t="s">
        <v>7</v>
      </c>
      <c r="V22" s="61">
        <v>0</v>
      </c>
      <c r="W22" s="211"/>
      <c r="X22" s="211"/>
      <c r="Y22" s="211"/>
      <c r="Z22" s="211"/>
      <c r="AA22" s="211"/>
      <c r="AB22" s="54">
        <v>3825695.87</v>
      </c>
      <c r="AC22" s="53"/>
      <c r="AD22" s="60">
        <f>AD23+AD27+AD44+AD49+AD48+AD53</f>
        <v>4292200</v>
      </c>
      <c r="AE22" s="60">
        <f>AE23+AE27+AE44+AE49+AE53</f>
        <v>3415600</v>
      </c>
      <c r="AF22" s="60">
        <f>AF23+AF27+AF44+AF49+AF53</f>
        <v>3288300</v>
      </c>
      <c r="AG22" s="50"/>
      <c r="AH22" s="49"/>
      <c r="AI22" s="48"/>
      <c r="AJ22" s="205"/>
      <c r="AK22" s="205"/>
      <c r="AL22" s="205"/>
      <c r="AM22" s="205"/>
      <c r="AN22" s="205"/>
      <c r="AO22" s="35"/>
      <c r="AP22" s="1"/>
      <c r="AQ22" s="1"/>
      <c r="AR22" s="1"/>
      <c r="AS22" s="1"/>
    </row>
    <row r="23" spans="1:45" ht="32.25" customHeight="1" x14ac:dyDescent="0.2">
      <c r="A23" s="47"/>
      <c r="B23" s="209" t="s">
        <v>97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10"/>
      <c r="Q23" s="64" t="s">
        <v>97</v>
      </c>
      <c r="R23" s="61">
        <v>555</v>
      </c>
      <c r="S23" s="63">
        <v>1</v>
      </c>
      <c r="T23" s="63">
        <v>2</v>
      </c>
      <c r="U23" s="62" t="s">
        <v>7</v>
      </c>
      <c r="V23" s="61">
        <v>0</v>
      </c>
      <c r="W23" s="211"/>
      <c r="X23" s="211"/>
      <c r="Y23" s="211"/>
      <c r="Z23" s="211"/>
      <c r="AA23" s="211"/>
      <c r="AB23" s="54">
        <v>756718</v>
      </c>
      <c r="AC23" s="53"/>
      <c r="AD23" s="60">
        <f>AD24</f>
        <v>1088109.07</v>
      </c>
      <c r="AE23" s="60">
        <f t="shared" ref="AE23:AF23" si="1">AE24</f>
        <v>1088109.07</v>
      </c>
      <c r="AF23" s="60">
        <f t="shared" si="1"/>
        <v>1088109.07</v>
      </c>
      <c r="AG23" s="50"/>
      <c r="AH23" s="49"/>
      <c r="AI23" s="48"/>
      <c r="AJ23" s="205"/>
      <c r="AK23" s="205"/>
      <c r="AL23" s="205"/>
      <c r="AM23" s="205"/>
      <c r="AN23" s="205"/>
      <c r="AO23" s="35"/>
      <c r="AP23" s="1"/>
      <c r="AQ23" s="1"/>
      <c r="AR23" s="1"/>
      <c r="AS23" s="1"/>
    </row>
    <row r="24" spans="1:45" ht="14.25" customHeight="1" x14ac:dyDescent="0.2">
      <c r="A24" s="47"/>
      <c r="B24" s="69"/>
      <c r="C24" s="68"/>
      <c r="D24" s="67"/>
      <c r="E24" s="67"/>
      <c r="F24" s="66"/>
      <c r="G24" s="66"/>
      <c r="H24" s="65"/>
      <c r="I24" s="212" t="s">
        <v>96</v>
      </c>
      <c r="J24" s="212"/>
      <c r="K24" s="212"/>
      <c r="L24" s="212"/>
      <c r="M24" s="212"/>
      <c r="N24" s="212"/>
      <c r="O24" s="212"/>
      <c r="P24" s="213"/>
      <c r="Q24" s="64" t="s">
        <v>95</v>
      </c>
      <c r="R24" s="61">
        <v>555</v>
      </c>
      <c r="S24" s="63">
        <v>1</v>
      </c>
      <c r="T24" s="63">
        <v>2</v>
      </c>
      <c r="U24" s="62" t="s">
        <v>94</v>
      </c>
      <c r="V24" s="61" t="s">
        <v>7</v>
      </c>
      <c r="W24" s="211"/>
      <c r="X24" s="211"/>
      <c r="Y24" s="211"/>
      <c r="Z24" s="211"/>
      <c r="AA24" s="211"/>
      <c r="AB24" s="54">
        <v>756718</v>
      </c>
      <c r="AC24" s="53"/>
      <c r="AD24" s="60">
        <f>AD25</f>
        <v>1088109.07</v>
      </c>
      <c r="AE24" s="60">
        <f>AE25</f>
        <v>1088109.07</v>
      </c>
      <c r="AF24" s="59">
        <f>AF25</f>
        <v>1088109.07</v>
      </c>
      <c r="AG24" s="50"/>
      <c r="AH24" s="49"/>
      <c r="AI24" s="48"/>
      <c r="AJ24" s="205"/>
      <c r="AK24" s="205"/>
      <c r="AL24" s="205"/>
      <c r="AM24" s="205"/>
      <c r="AN24" s="205"/>
      <c r="AO24" s="35"/>
      <c r="AP24" s="1"/>
      <c r="AQ24" s="1"/>
      <c r="AR24" s="1"/>
      <c r="AS24" s="1"/>
    </row>
    <row r="25" spans="1:45" ht="42.75" customHeight="1" x14ac:dyDescent="0.2">
      <c r="A25" s="47"/>
      <c r="B25" s="206">
        <v>100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7"/>
      <c r="Q25" s="58" t="s">
        <v>71</v>
      </c>
      <c r="R25" s="55">
        <v>555</v>
      </c>
      <c r="S25" s="57">
        <v>1</v>
      </c>
      <c r="T25" s="57">
        <v>2</v>
      </c>
      <c r="U25" s="56" t="s">
        <v>94</v>
      </c>
      <c r="V25" s="55">
        <v>100</v>
      </c>
      <c r="W25" s="214"/>
      <c r="X25" s="214"/>
      <c r="Y25" s="214"/>
      <c r="Z25" s="214"/>
      <c r="AA25" s="214"/>
      <c r="AB25" s="54">
        <v>756718</v>
      </c>
      <c r="AC25" s="53"/>
      <c r="AD25" s="52">
        <f>AD26</f>
        <v>1088109.07</v>
      </c>
      <c r="AE25" s="52">
        <f>AE26</f>
        <v>1088109.07</v>
      </c>
      <c r="AF25" s="51">
        <f>AF26</f>
        <v>1088109.07</v>
      </c>
      <c r="AG25" s="50"/>
      <c r="AH25" s="49"/>
      <c r="AI25" s="48"/>
      <c r="AJ25" s="208"/>
      <c r="AK25" s="208"/>
      <c r="AL25" s="208"/>
      <c r="AM25" s="208"/>
      <c r="AN25" s="208"/>
      <c r="AO25" s="35"/>
      <c r="AP25" s="1"/>
      <c r="AQ25" s="1"/>
      <c r="AR25" s="1"/>
      <c r="AS25" s="1"/>
    </row>
    <row r="26" spans="1:45" ht="21.75" customHeight="1" x14ac:dyDescent="0.2">
      <c r="A26" s="47"/>
      <c r="B26" s="206">
        <v>120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7"/>
      <c r="Q26" s="58" t="s">
        <v>70</v>
      </c>
      <c r="R26" s="55">
        <v>555</v>
      </c>
      <c r="S26" s="57">
        <v>1</v>
      </c>
      <c r="T26" s="57">
        <v>2</v>
      </c>
      <c r="U26" s="56" t="s">
        <v>94</v>
      </c>
      <c r="V26" s="55">
        <v>120</v>
      </c>
      <c r="W26" s="214"/>
      <c r="X26" s="214"/>
      <c r="Y26" s="214"/>
      <c r="Z26" s="214"/>
      <c r="AA26" s="214"/>
      <c r="AB26" s="54">
        <v>756718</v>
      </c>
      <c r="AC26" s="53"/>
      <c r="AD26" s="52">
        <v>1088109.07</v>
      </c>
      <c r="AE26" s="52">
        <v>1088109.07</v>
      </c>
      <c r="AF26" s="51">
        <v>1088109.07</v>
      </c>
      <c r="AG26" s="50"/>
      <c r="AH26" s="49"/>
      <c r="AI26" s="48"/>
      <c r="AJ26" s="208"/>
      <c r="AK26" s="208"/>
      <c r="AL26" s="208"/>
      <c r="AM26" s="208"/>
      <c r="AN26" s="208"/>
      <c r="AO26" s="35"/>
      <c r="AP26" s="1"/>
      <c r="AQ26" s="1"/>
      <c r="AR26" s="1"/>
      <c r="AS26" s="1"/>
    </row>
    <row r="27" spans="1:45" ht="42.75" customHeight="1" x14ac:dyDescent="0.2">
      <c r="A27" s="47"/>
      <c r="B27" s="209" t="s">
        <v>93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  <c r="Q27" s="64" t="s">
        <v>93</v>
      </c>
      <c r="R27" s="61">
        <v>555</v>
      </c>
      <c r="S27" s="63">
        <v>1</v>
      </c>
      <c r="T27" s="63">
        <v>4</v>
      </c>
      <c r="U27" s="62" t="s">
        <v>7</v>
      </c>
      <c r="V27" s="61">
        <v>0</v>
      </c>
      <c r="W27" s="211"/>
      <c r="X27" s="211"/>
      <c r="Y27" s="211"/>
      <c r="Z27" s="211"/>
      <c r="AA27" s="211"/>
      <c r="AB27" s="54">
        <v>3035464.87</v>
      </c>
      <c r="AC27" s="53"/>
      <c r="AD27" s="60">
        <f>AD28+AD31+AD34+AD41</f>
        <v>3181088.93</v>
      </c>
      <c r="AE27" s="60">
        <f>AE31+AE34</f>
        <v>2322490.9300000002</v>
      </c>
      <c r="AF27" s="60">
        <f t="shared" ref="AF27" si="2">AF31+AF34</f>
        <v>2195190.9300000002</v>
      </c>
      <c r="AG27" s="50"/>
      <c r="AH27" s="49"/>
      <c r="AI27" s="48"/>
      <c r="AJ27" s="205"/>
      <c r="AK27" s="205"/>
      <c r="AL27" s="205"/>
      <c r="AM27" s="205"/>
      <c r="AN27" s="205"/>
      <c r="AO27" s="35"/>
      <c r="AP27" s="1"/>
      <c r="AQ27" s="1"/>
      <c r="AR27" s="1"/>
      <c r="AS27" s="1"/>
    </row>
    <row r="28" spans="1:45" s="145" customFormat="1" ht="60.75" customHeight="1" x14ac:dyDescent="0.2">
      <c r="A28" s="148"/>
      <c r="B28" s="194"/>
      <c r="C28" s="194"/>
      <c r="D28" s="194"/>
      <c r="E28" s="194"/>
      <c r="F28" s="194"/>
      <c r="G28" s="194"/>
      <c r="H28" s="195"/>
      <c r="I28" s="194"/>
      <c r="J28" s="194"/>
      <c r="K28" s="194"/>
      <c r="L28" s="194"/>
      <c r="M28" s="194"/>
      <c r="N28" s="194"/>
      <c r="O28" s="194"/>
      <c r="P28" s="195"/>
      <c r="Q28" s="137" t="s">
        <v>170</v>
      </c>
      <c r="R28" s="170">
        <v>555</v>
      </c>
      <c r="S28" s="171">
        <v>1</v>
      </c>
      <c r="T28" s="171">
        <v>4</v>
      </c>
      <c r="U28" s="138" t="s">
        <v>172</v>
      </c>
      <c r="V28" s="170">
        <v>0</v>
      </c>
      <c r="W28" s="197"/>
      <c r="X28" s="197"/>
      <c r="Y28" s="197"/>
      <c r="Z28" s="197"/>
      <c r="AA28" s="197"/>
      <c r="AB28" s="203"/>
      <c r="AC28" s="204"/>
      <c r="AD28" s="163">
        <f>+AD29</f>
        <v>0</v>
      </c>
      <c r="AE28" s="163">
        <v>0</v>
      </c>
      <c r="AF28" s="163">
        <v>0</v>
      </c>
      <c r="AG28" s="151"/>
      <c r="AH28" s="150"/>
      <c r="AI28" s="149"/>
      <c r="AJ28" s="190"/>
      <c r="AK28" s="190"/>
      <c r="AL28" s="190"/>
      <c r="AM28" s="190"/>
      <c r="AN28" s="190"/>
      <c r="AO28" s="147"/>
      <c r="AP28" s="146"/>
      <c r="AQ28" s="146"/>
      <c r="AR28" s="146"/>
      <c r="AS28" s="146"/>
    </row>
    <row r="29" spans="1:45" s="145" customFormat="1" ht="42.75" customHeight="1" x14ac:dyDescent="0.2">
      <c r="A29" s="148"/>
      <c r="B29" s="194"/>
      <c r="C29" s="194"/>
      <c r="D29" s="194"/>
      <c r="E29" s="194"/>
      <c r="F29" s="194"/>
      <c r="G29" s="194"/>
      <c r="H29" s="195"/>
      <c r="I29" s="194"/>
      <c r="J29" s="194"/>
      <c r="K29" s="194"/>
      <c r="L29" s="194"/>
      <c r="M29" s="194"/>
      <c r="N29" s="194"/>
      <c r="O29" s="194"/>
      <c r="P29" s="195"/>
      <c r="Q29" s="139" t="s">
        <v>171</v>
      </c>
      <c r="R29" s="174">
        <v>555</v>
      </c>
      <c r="S29" s="175">
        <v>1</v>
      </c>
      <c r="T29" s="175">
        <v>4</v>
      </c>
      <c r="U29" s="140" t="s">
        <v>172</v>
      </c>
      <c r="V29" s="174">
        <v>200</v>
      </c>
      <c r="W29" s="198"/>
      <c r="X29" s="198"/>
      <c r="Y29" s="198"/>
      <c r="Z29" s="198"/>
      <c r="AA29" s="198"/>
      <c r="AB29" s="172"/>
      <c r="AC29" s="173"/>
      <c r="AD29" s="176">
        <f>AD30</f>
        <v>0</v>
      </c>
      <c r="AE29" s="176">
        <v>0</v>
      </c>
      <c r="AF29" s="176">
        <v>0</v>
      </c>
      <c r="AG29" s="151"/>
      <c r="AH29" s="150"/>
      <c r="AI29" s="149"/>
      <c r="AJ29" s="190"/>
      <c r="AK29" s="190"/>
      <c r="AL29" s="190"/>
      <c r="AM29" s="190"/>
      <c r="AN29" s="190"/>
      <c r="AO29" s="147"/>
      <c r="AP29" s="146"/>
      <c r="AQ29" s="146"/>
      <c r="AR29" s="146"/>
      <c r="AS29" s="146"/>
    </row>
    <row r="30" spans="1:45" s="145" customFormat="1" ht="42.75" customHeight="1" x14ac:dyDescent="0.2">
      <c r="A30" s="148"/>
      <c r="B30" s="194"/>
      <c r="C30" s="194"/>
      <c r="D30" s="194"/>
      <c r="E30" s="194"/>
      <c r="F30" s="194"/>
      <c r="G30" s="194"/>
      <c r="H30" s="195"/>
      <c r="I30" s="194"/>
      <c r="J30" s="194"/>
      <c r="K30" s="194"/>
      <c r="L30" s="194"/>
      <c r="M30" s="194"/>
      <c r="N30" s="194"/>
      <c r="O30" s="194"/>
      <c r="P30" s="195"/>
      <c r="Q30" s="139" t="s">
        <v>14</v>
      </c>
      <c r="R30" s="174">
        <v>555</v>
      </c>
      <c r="S30" s="175">
        <v>1</v>
      </c>
      <c r="T30" s="175">
        <v>4</v>
      </c>
      <c r="U30" s="140" t="s">
        <v>172</v>
      </c>
      <c r="V30" s="174">
        <v>240</v>
      </c>
      <c r="W30" s="198"/>
      <c r="X30" s="198"/>
      <c r="Y30" s="198"/>
      <c r="Z30" s="198"/>
      <c r="AA30" s="198"/>
      <c r="AB30" s="172"/>
      <c r="AC30" s="173"/>
      <c r="AD30" s="176">
        <v>0</v>
      </c>
      <c r="AE30" s="176">
        <v>0</v>
      </c>
      <c r="AF30" s="176">
        <v>0</v>
      </c>
      <c r="AG30" s="151"/>
      <c r="AH30" s="150"/>
      <c r="AI30" s="149"/>
      <c r="AJ30" s="190"/>
      <c r="AK30" s="190"/>
      <c r="AL30" s="190"/>
      <c r="AM30" s="190"/>
      <c r="AN30" s="190"/>
      <c r="AO30" s="147"/>
      <c r="AP30" s="146"/>
      <c r="AQ30" s="146"/>
      <c r="AR30" s="146"/>
      <c r="AS30" s="146"/>
    </row>
    <row r="31" spans="1:45" ht="42.75" customHeight="1" x14ac:dyDescent="0.2">
      <c r="A31" s="47"/>
      <c r="B31" s="69"/>
      <c r="C31" s="68"/>
      <c r="D31" s="67"/>
      <c r="E31" s="67"/>
      <c r="F31" s="66"/>
      <c r="G31" s="66"/>
      <c r="H31" s="65"/>
      <c r="I31" s="212" t="s">
        <v>92</v>
      </c>
      <c r="J31" s="212"/>
      <c r="K31" s="212"/>
      <c r="L31" s="212"/>
      <c r="M31" s="212"/>
      <c r="N31" s="212"/>
      <c r="O31" s="212"/>
      <c r="P31" s="213"/>
      <c r="Q31" s="64" t="s">
        <v>91</v>
      </c>
      <c r="R31" s="61">
        <v>555</v>
      </c>
      <c r="S31" s="63">
        <v>1</v>
      </c>
      <c r="T31" s="63">
        <v>4</v>
      </c>
      <c r="U31" s="62" t="s">
        <v>90</v>
      </c>
      <c r="V31" s="61" t="s">
        <v>7</v>
      </c>
      <c r="W31" s="211"/>
      <c r="X31" s="211"/>
      <c r="Y31" s="211"/>
      <c r="Z31" s="211"/>
      <c r="AA31" s="211"/>
      <c r="AB31" s="54">
        <v>100</v>
      </c>
      <c r="AC31" s="53"/>
      <c r="AD31" s="60">
        <v>100</v>
      </c>
      <c r="AE31" s="60">
        <v>100</v>
      </c>
      <c r="AF31" s="59">
        <v>100</v>
      </c>
      <c r="AG31" s="50"/>
      <c r="AH31" s="49"/>
      <c r="AI31" s="48"/>
      <c r="AJ31" s="205"/>
      <c r="AK31" s="205"/>
      <c r="AL31" s="205"/>
      <c r="AM31" s="205"/>
      <c r="AN31" s="205"/>
      <c r="AO31" s="35"/>
      <c r="AP31" s="1"/>
      <c r="AQ31" s="1"/>
      <c r="AR31" s="1"/>
      <c r="AS31" s="1"/>
    </row>
    <row r="32" spans="1:45" ht="21.75" customHeight="1" x14ac:dyDescent="0.2">
      <c r="A32" s="47"/>
      <c r="B32" s="206">
        <v>200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7"/>
      <c r="Q32" s="58" t="s">
        <v>15</v>
      </c>
      <c r="R32" s="55">
        <v>555</v>
      </c>
      <c r="S32" s="57">
        <v>1</v>
      </c>
      <c r="T32" s="57">
        <v>4</v>
      </c>
      <c r="U32" s="56" t="s">
        <v>90</v>
      </c>
      <c r="V32" s="55">
        <v>200</v>
      </c>
      <c r="W32" s="214"/>
      <c r="X32" s="214"/>
      <c r="Y32" s="214"/>
      <c r="Z32" s="214"/>
      <c r="AA32" s="214"/>
      <c r="AB32" s="54">
        <v>100</v>
      </c>
      <c r="AC32" s="53"/>
      <c r="AD32" s="52">
        <v>100</v>
      </c>
      <c r="AE32" s="52">
        <v>100</v>
      </c>
      <c r="AF32" s="51">
        <v>100</v>
      </c>
      <c r="AG32" s="50"/>
      <c r="AH32" s="49"/>
      <c r="AI32" s="48"/>
      <c r="AJ32" s="208"/>
      <c r="AK32" s="208"/>
      <c r="AL32" s="208"/>
      <c r="AM32" s="208"/>
      <c r="AN32" s="208"/>
      <c r="AO32" s="35"/>
      <c r="AP32" s="1"/>
      <c r="AQ32" s="1"/>
      <c r="AR32" s="1"/>
      <c r="AS32" s="1"/>
    </row>
    <row r="33" spans="1:45" ht="21.75" customHeight="1" x14ac:dyDescent="0.2">
      <c r="A33" s="47"/>
      <c r="B33" s="206">
        <v>240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7"/>
      <c r="Q33" s="58" t="s">
        <v>14</v>
      </c>
      <c r="R33" s="55">
        <v>555</v>
      </c>
      <c r="S33" s="57">
        <v>1</v>
      </c>
      <c r="T33" s="57">
        <v>4</v>
      </c>
      <c r="U33" s="56" t="s">
        <v>90</v>
      </c>
      <c r="V33" s="55">
        <v>240</v>
      </c>
      <c r="W33" s="214"/>
      <c r="X33" s="214"/>
      <c r="Y33" s="214"/>
      <c r="Z33" s="214"/>
      <c r="AA33" s="214"/>
      <c r="AB33" s="54">
        <v>100</v>
      </c>
      <c r="AC33" s="53"/>
      <c r="AD33" s="52">
        <v>100</v>
      </c>
      <c r="AE33" s="52">
        <v>100</v>
      </c>
      <c r="AF33" s="51">
        <v>100</v>
      </c>
      <c r="AG33" s="50"/>
      <c r="AH33" s="49"/>
      <c r="AI33" s="48"/>
      <c r="AJ33" s="208"/>
      <c r="AK33" s="208"/>
      <c r="AL33" s="208"/>
      <c r="AM33" s="208"/>
      <c r="AN33" s="208"/>
      <c r="AO33" s="35"/>
      <c r="AP33" s="1"/>
      <c r="AQ33" s="1"/>
      <c r="AR33" s="1"/>
      <c r="AS33" s="1"/>
    </row>
    <row r="34" spans="1:45" ht="14.25" customHeight="1" x14ac:dyDescent="0.2">
      <c r="A34" s="47"/>
      <c r="B34" s="69"/>
      <c r="C34" s="68"/>
      <c r="D34" s="67"/>
      <c r="E34" s="67"/>
      <c r="F34" s="66"/>
      <c r="G34" s="66"/>
      <c r="H34" s="65"/>
      <c r="I34" s="212" t="s">
        <v>88</v>
      </c>
      <c r="J34" s="212"/>
      <c r="K34" s="212"/>
      <c r="L34" s="212"/>
      <c r="M34" s="212"/>
      <c r="N34" s="212"/>
      <c r="O34" s="212"/>
      <c r="P34" s="213"/>
      <c r="Q34" s="64" t="s">
        <v>87</v>
      </c>
      <c r="R34" s="61">
        <v>555</v>
      </c>
      <c r="S34" s="63">
        <v>1</v>
      </c>
      <c r="T34" s="63">
        <v>4</v>
      </c>
      <c r="U34" s="62" t="s">
        <v>84</v>
      </c>
      <c r="V34" s="61" t="s">
        <v>7</v>
      </c>
      <c r="W34" s="211"/>
      <c r="X34" s="211"/>
      <c r="Y34" s="211"/>
      <c r="Z34" s="211"/>
      <c r="AA34" s="211"/>
      <c r="AB34" s="54">
        <v>3035364.87</v>
      </c>
      <c r="AC34" s="53"/>
      <c r="AD34" s="60">
        <f>AD35+AD37+AD39</f>
        <v>3180988.93</v>
      </c>
      <c r="AE34" s="60">
        <f>AE35+AE38+AE39</f>
        <v>2322390.9300000002</v>
      </c>
      <c r="AF34" s="60">
        <f t="shared" ref="AF34" si="3">AF35+AF37+AF39</f>
        <v>2195090.9300000002</v>
      </c>
      <c r="AG34" s="50"/>
      <c r="AH34" s="49"/>
      <c r="AI34" s="48"/>
      <c r="AJ34" s="205"/>
      <c r="AK34" s="205"/>
      <c r="AL34" s="205"/>
      <c r="AM34" s="205"/>
      <c r="AN34" s="205"/>
      <c r="AO34" s="35"/>
      <c r="AP34" s="1"/>
      <c r="AQ34" s="1"/>
      <c r="AR34" s="1"/>
      <c r="AS34" s="1"/>
    </row>
    <row r="35" spans="1:45" ht="42.75" customHeight="1" x14ac:dyDescent="0.2">
      <c r="A35" s="47"/>
      <c r="B35" s="206">
        <v>100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7"/>
      <c r="Q35" s="58" t="s">
        <v>71</v>
      </c>
      <c r="R35" s="55">
        <v>555</v>
      </c>
      <c r="S35" s="57">
        <v>1</v>
      </c>
      <c r="T35" s="57">
        <v>4</v>
      </c>
      <c r="U35" s="56" t="s">
        <v>84</v>
      </c>
      <c r="V35" s="55">
        <v>100</v>
      </c>
      <c r="W35" s="214"/>
      <c r="X35" s="214"/>
      <c r="Y35" s="214"/>
      <c r="Z35" s="214"/>
      <c r="AA35" s="214"/>
      <c r="AB35" s="54">
        <v>2066963.31</v>
      </c>
      <c r="AC35" s="53"/>
      <c r="AD35" s="52">
        <f>AD36</f>
        <v>2367000</v>
      </c>
      <c r="AE35" s="52">
        <v>2322390.9300000002</v>
      </c>
      <c r="AF35" s="51">
        <v>2195090.9300000002</v>
      </c>
      <c r="AG35" s="50"/>
      <c r="AH35" s="49"/>
      <c r="AI35" s="48"/>
      <c r="AJ35" s="208"/>
      <c r="AK35" s="208"/>
      <c r="AL35" s="208"/>
      <c r="AM35" s="208"/>
      <c r="AN35" s="208"/>
      <c r="AO35" s="35"/>
      <c r="AP35" s="1"/>
      <c r="AQ35" s="1"/>
      <c r="AR35" s="1"/>
      <c r="AS35" s="1"/>
    </row>
    <row r="36" spans="1:45" ht="21.75" customHeight="1" x14ac:dyDescent="0.2">
      <c r="A36" s="47"/>
      <c r="B36" s="206">
        <v>120</v>
      </c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7"/>
      <c r="Q36" s="58" t="s">
        <v>70</v>
      </c>
      <c r="R36" s="55">
        <v>555</v>
      </c>
      <c r="S36" s="57">
        <v>1</v>
      </c>
      <c r="T36" s="57">
        <v>4</v>
      </c>
      <c r="U36" s="56" t="s">
        <v>84</v>
      </c>
      <c r="V36" s="55">
        <v>120</v>
      </c>
      <c r="W36" s="214"/>
      <c r="X36" s="214"/>
      <c r="Y36" s="214"/>
      <c r="Z36" s="214"/>
      <c r="AA36" s="214"/>
      <c r="AB36" s="54">
        <v>2066963.31</v>
      </c>
      <c r="AC36" s="53"/>
      <c r="AD36" s="52">
        <v>2367000</v>
      </c>
      <c r="AE36" s="52">
        <v>2322390.9300000002</v>
      </c>
      <c r="AF36" s="51">
        <v>2195090.9300000002</v>
      </c>
      <c r="AG36" s="50"/>
      <c r="AH36" s="49"/>
      <c r="AI36" s="48"/>
      <c r="AJ36" s="208"/>
      <c r="AK36" s="208"/>
      <c r="AL36" s="208"/>
      <c r="AM36" s="208"/>
      <c r="AN36" s="208"/>
      <c r="AO36" s="35"/>
      <c r="AP36" s="1"/>
      <c r="AQ36" s="1"/>
      <c r="AR36" s="1"/>
      <c r="AS36" s="1"/>
    </row>
    <row r="37" spans="1:45" ht="21.75" customHeight="1" x14ac:dyDescent="0.2">
      <c r="A37" s="47"/>
      <c r="B37" s="206">
        <v>200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7"/>
      <c r="Q37" s="58" t="s">
        <v>15</v>
      </c>
      <c r="R37" s="55">
        <v>555</v>
      </c>
      <c r="S37" s="57">
        <v>1</v>
      </c>
      <c r="T37" s="57">
        <v>4</v>
      </c>
      <c r="U37" s="56" t="s">
        <v>84</v>
      </c>
      <c r="V37" s="55">
        <v>200</v>
      </c>
      <c r="W37" s="214"/>
      <c r="X37" s="214"/>
      <c r="Y37" s="214"/>
      <c r="Z37" s="214"/>
      <c r="AA37" s="214"/>
      <c r="AB37" s="54">
        <v>930080.17</v>
      </c>
      <c r="AC37" s="53"/>
      <c r="AD37" s="52">
        <f>AD38</f>
        <v>783988.93</v>
      </c>
      <c r="AE37" s="52">
        <v>0</v>
      </c>
      <c r="AF37" s="51">
        <f>AF38</f>
        <v>0</v>
      </c>
      <c r="AG37" s="50"/>
      <c r="AH37" s="49"/>
      <c r="AI37" s="48"/>
      <c r="AJ37" s="208"/>
      <c r="AK37" s="208"/>
      <c r="AL37" s="208"/>
      <c r="AM37" s="208"/>
      <c r="AN37" s="208"/>
      <c r="AO37" s="35"/>
      <c r="AP37" s="1"/>
      <c r="AQ37" s="1"/>
      <c r="AR37" s="1"/>
      <c r="AS37" s="1"/>
    </row>
    <row r="38" spans="1:45" ht="21.75" customHeight="1" x14ac:dyDescent="0.2">
      <c r="A38" s="47"/>
      <c r="B38" s="206">
        <v>240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7"/>
      <c r="Q38" s="58" t="s">
        <v>14</v>
      </c>
      <c r="R38" s="55">
        <v>555</v>
      </c>
      <c r="S38" s="57">
        <v>1</v>
      </c>
      <c r="T38" s="57">
        <v>4</v>
      </c>
      <c r="U38" s="56" t="s">
        <v>84</v>
      </c>
      <c r="V38" s="55">
        <v>240</v>
      </c>
      <c r="W38" s="214"/>
      <c r="X38" s="214"/>
      <c r="Y38" s="214"/>
      <c r="Z38" s="214"/>
      <c r="AA38" s="214"/>
      <c r="AB38" s="54">
        <v>930080.17</v>
      </c>
      <c r="AC38" s="53"/>
      <c r="AD38" s="52">
        <v>783988.93</v>
      </c>
      <c r="AE38" s="52">
        <v>0</v>
      </c>
      <c r="AF38" s="51">
        <v>0</v>
      </c>
      <c r="AG38" s="50"/>
      <c r="AH38" s="49"/>
      <c r="AI38" s="48"/>
      <c r="AJ38" s="208"/>
      <c r="AK38" s="208"/>
      <c r="AL38" s="208"/>
      <c r="AM38" s="208"/>
      <c r="AN38" s="208"/>
      <c r="AO38" s="35"/>
      <c r="AP38" s="1"/>
      <c r="AQ38" s="1"/>
      <c r="AR38" s="1"/>
      <c r="AS38" s="1"/>
    </row>
    <row r="39" spans="1:45" ht="14.25" customHeight="1" x14ac:dyDescent="0.2">
      <c r="A39" s="47"/>
      <c r="B39" s="206">
        <v>800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7"/>
      <c r="Q39" s="58" t="s">
        <v>49</v>
      </c>
      <c r="R39" s="55">
        <v>555</v>
      </c>
      <c r="S39" s="57">
        <v>1</v>
      </c>
      <c r="T39" s="57">
        <v>4</v>
      </c>
      <c r="U39" s="56" t="s">
        <v>84</v>
      </c>
      <c r="V39" s="55">
        <v>800</v>
      </c>
      <c r="W39" s="214"/>
      <c r="X39" s="214"/>
      <c r="Y39" s="214"/>
      <c r="Z39" s="214"/>
      <c r="AA39" s="214"/>
      <c r="AB39" s="54">
        <v>38321.39</v>
      </c>
      <c r="AC39" s="53"/>
      <c r="AD39" s="52">
        <f>AD40</f>
        <v>30000</v>
      </c>
      <c r="AE39" s="52">
        <f>AE40</f>
        <v>0</v>
      </c>
      <c r="AF39" s="51">
        <v>0</v>
      </c>
      <c r="AG39" s="50"/>
      <c r="AH39" s="49"/>
      <c r="AI39" s="48"/>
      <c r="AJ39" s="208"/>
      <c r="AK39" s="208"/>
      <c r="AL39" s="208"/>
      <c r="AM39" s="208"/>
      <c r="AN39" s="208"/>
      <c r="AO39" s="35"/>
      <c r="AP39" s="1"/>
      <c r="AQ39" s="1"/>
      <c r="AR39" s="1"/>
      <c r="AS39" s="1"/>
    </row>
    <row r="40" spans="1:45" ht="14.25" customHeight="1" x14ac:dyDescent="0.2">
      <c r="A40" s="47"/>
      <c r="B40" s="206">
        <v>850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7"/>
      <c r="Q40" s="58" t="s">
        <v>48</v>
      </c>
      <c r="R40" s="55">
        <v>555</v>
      </c>
      <c r="S40" s="57">
        <v>1</v>
      </c>
      <c r="T40" s="57">
        <v>4</v>
      </c>
      <c r="U40" s="56" t="s">
        <v>84</v>
      </c>
      <c r="V40" s="55">
        <v>850</v>
      </c>
      <c r="W40" s="214"/>
      <c r="X40" s="214"/>
      <c r="Y40" s="214"/>
      <c r="Z40" s="214"/>
      <c r="AA40" s="214"/>
      <c r="AB40" s="54">
        <v>38321.39</v>
      </c>
      <c r="AC40" s="53"/>
      <c r="AD40" s="52">
        <v>30000</v>
      </c>
      <c r="AE40" s="52">
        <v>0</v>
      </c>
      <c r="AF40" s="51">
        <v>0</v>
      </c>
      <c r="AG40" s="50"/>
      <c r="AH40" s="49"/>
      <c r="AI40" s="48"/>
      <c r="AJ40" s="208"/>
      <c r="AK40" s="208"/>
      <c r="AL40" s="208"/>
      <c r="AM40" s="208"/>
      <c r="AN40" s="208"/>
      <c r="AO40" s="35"/>
      <c r="AP40" s="1"/>
      <c r="AQ40" s="1"/>
      <c r="AR40" s="1"/>
      <c r="AS40" s="1"/>
    </row>
    <row r="41" spans="1:45" s="145" customFormat="1" ht="50.25" customHeight="1" x14ac:dyDescent="0.2">
      <c r="A41" s="148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2"/>
      <c r="Q41" s="58" t="s">
        <v>174</v>
      </c>
      <c r="R41" s="156"/>
      <c r="S41" s="158"/>
      <c r="T41" s="158"/>
      <c r="U41" s="157"/>
      <c r="V41" s="156"/>
      <c r="W41" s="199"/>
      <c r="X41" s="199"/>
      <c r="Y41" s="199"/>
      <c r="Z41" s="199"/>
      <c r="AA41" s="199"/>
      <c r="AB41" s="155"/>
      <c r="AC41" s="154"/>
      <c r="AD41" s="153">
        <f>+AD42</f>
        <v>0</v>
      </c>
      <c r="AE41" s="153"/>
      <c r="AF41" s="152"/>
      <c r="AG41" s="151"/>
      <c r="AH41" s="150"/>
      <c r="AI41" s="149"/>
      <c r="AJ41" s="200"/>
      <c r="AK41" s="200"/>
      <c r="AL41" s="200"/>
      <c r="AM41" s="200"/>
      <c r="AN41" s="200"/>
      <c r="AO41" s="147"/>
      <c r="AP41" s="146"/>
      <c r="AQ41" s="146"/>
      <c r="AR41" s="146"/>
      <c r="AS41" s="146"/>
    </row>
    <row r="42" spans="1:45" s="145" customFormat="1" ht="20.25" customHeight="1" x14ac:dyDescent="0.2">
      <c r="A42" s="148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2"/>
      <c r="Q42" s="58" t="s">
        <v>71</v>
      </c>
      <c r="R42" s="156"/>
      <c r="S42" s="158"/>
      <c r="T42" s="158"/>
      <c r="U42" s="157"/>
      <c r="V42" s="156"/>
      <c r="W42" s="199"/>
      <c r="X42" s="199"/>
      <c r="Y42" s="199"/>
      <c r="Z42" s="199"/>
      <c r="AA42" s="199"/>
      <c r="AB42" s="155"/>
      <c r="AC42" s="154"/>
      <c r="AD42" s="153">
        <f>AD43</f>
        <v>0</v>
      </c>
      <c r="AE42" s="153"/>
      <c r="AF42" s="152"/>
      <c r="AG42" s="151"/>
      <c r="AH42" s="150"/>
      <c r="AI42" s="149"/>
      <c r="AJ42" s="200"/>
      <c r="AK42" s="200"/>
      <c r="AL42" s="200"/>
      <c r="AM42" s="200"/>
      <c r="AN42" s="200"/>
      <c r="AO42" s="147"/>
      <c r="AP42" s="146"/>
      <c r="AQ42" s="146"/>
      <c r="AR42" s="146"/>
      <c r="AS42" s="146"/>
    </row>
    <row r="43" spans="1:45" s="145" customFormat="1" ht="21.75" customHeight="1" x14ac:dyDescent="0.2">
      <c r="A43" s="148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2"/>
      <c r="Q43" s="58" t="s">
        <v>70</v>
      </c>
      <c r="R43" s="156">
        <v>555</v>
      </c>
      <c r="S43" s="158">
        <v>1</v>
      </c>
      <c r="T43" s="158">
        <v>4</v>
      </c>
      <c r="U43" s="157" t="s">
        <v>175</v>
      </c>
      <c r="V43" s="156">
        <v>120</v>
      </c>
      <c r="W43" s="199"/>
      <c r="X43" s="199"/>
      <c r="Y43" s="199"/>
      <c r="Z43" s="199"/>
      <c r="AA43" s="199"/>
      <c r="AB43" s="155"/>
      <c r="AC43" s="154"/>
      <c r="AD43" s="153">
        <v>0</v>
      </c>
      <c r="AE43" s="153">
        <v>0</v>
      </c>
      <c r="AF43" s="152">
        <v>0</v>
      </c>
      <c r="AG43" s="151"/>
      <c r="AH43" s="150"/>
      <c r="AI43" s="149"/>
      <c r="AJ43" s="200"/>
      <c r="AK43" s="200"/>
      <c r="AL43" s="200"/>
      <c r="AM43" s="200"/>
      <c r="AN43" s="200"/>
      <c r="AO43" s="147"/>
      <c r="AP43" s="146"/>
      <c r="AQ43" s="146"/>
      <c r="AR43" s="146"/>
      <c r="AS43" s="146"/>
    </row>
    <row r="44" spans="1:45" ht="32.25" customHeight="1" x14ac:dyDescent="0.2">
      <c r="A44" s="47"/>
      <c r="B44" s="209" t="s">
        <v>89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  <c r="Q44" s="64" t="s">
        <v>89</v>
      </c>
      <c r="R44" s="61">
        <v>555</v>
      </c>
      <c r="S44" s="63">
        <v>1</v>
      </c>
      <c r="T44" s="63">
        <v>6</v>
      </c>
      <c r="U44" s="62" t="s">
        <v>7</v>
      </c>
      <c r="V44" s="61">
        <v>0</v>
      </c>
      <c r="W44" s="211"/>
      <c r="X44" s="211"/>
      <c r="Y44" s="211"/>
      <c r="Z44" s="211"/>
      <c r="AA44" s="211"/>
      <c r="AB44" s="54">
        <v>15513</v>
      </c>
      <c r="AC44" s="53"/>
      <c r="AD44" s="60">
        <v>18002</v>
      </c>
      <c r="AE44" s="60">
        <v>0</v>
      </c>
      <c r="AF44" s="59">
        <v>0</v>
      </c>
      <c r="AG44" s="50"/>
      <c r="AH44" s="49"/>
      <c r="AI44" s="48"/>
      <c r="AJ44" s="205"/>
      <c r="AK44" s="205"/>
      <c r="AL44" s="205"/>
      <c r="AM44" s="205"/>
      <c r="AN44" s="205"/>
      <c r="AO44" s="35"/>
      <c r="AP44" s="1"/>
      <c r="AQ44" s="1"/>
      <c r="AR44" s="1"/>
      <c r="AS44" s="1"/>
    </row>
    <row r="45" spans="1:45" ht="14.25" customHeight="1" x14ac:dyDescent="0.2">
      <c r="A45" s="47"/>
      <c r="B45" s="69"/>
      <c r="C45" s="68"/>
      <c r="D45" s="67"/>
      <c r="E45" s="67"/>
      <c r="F45" s="66"/>
      <c r="G45" s="66"/>
      <c r="H45" s="65"/>
      <c r="I45" s="212" t="s">
        <v>88</v>
      </c>
      <c r="J45" s="212"/>
      <c r="K45" s="212"/>
      <c r="L45" s="212"/>
      <c r="M45" s="212"/>
      <c r="N45" s="212"/>
      <c r="O45" s="212"/>
      <c r="P45" s="213"/>
      <c r="Q45" s="64" t="s">
        <v>87</v>
      </c>
      <c r="R45" s="61">
        <v>555</v>
      </c>
      <c r="S45" s="63">
        <v>1</v>
      </c>
      <c r="T45" s="63">
        <v>6</v>
      </c>
      <c r="U45" s="62" t="s">
        <v>84</v>
      </c>
      <c r="V45" s="61" t="s">
        <v>7</v>
      </c>
      <c r="W45" s="211"/>
      <c r="X45" s="211"/>
      <c r="Y45" s="211"/>
      <c r="Z45" s="211"/>
      <c r="AA45" s="211"/>
      <c r="AB45" s="54">
        <v>15513</v>
      </c>
      <c r="AC45" s="53"/>
      <c r="AD45" s="60">
        <v>18002</v>
      </c>
      <c r="AE45" s="60">
        <v>0</v>
      </c>
      <c r="AF45" s="59">
        <v>0</v>
      </c>
      <c r="AG45" s="50"/>
      <c r="AH45" s="49"/>
      <c r="AI45" s="48"/>
      <c r="AJ45" s="205"/>
      <c r="AK45" s="205"/>
      <c r="AL45" s="205"/>
      <c r="AM45" s="205"/>
      <c r="AN45" s="205"/>
      <c r="AO45" s="35"/>
      <c r="AP45" s="1"/>
      <c r="AQ45" s="1"/>
      <c r="AR45" s="1"/>
      <c r="AS45" s="1"/>
    </row>
    <row r="46" spans="1:45" ht="14.25" customHeight="1" x14ac:dyDescent="0.2">
      <c r="A46" s="47"/>
      <c r="B46" s="206">
        <v>500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7"/>
      <c r="Q46" s="58" t="s">
        <v>86</v>
      </c>
      <c r="R46" s="55">
        <v>555</v>
      </c>
      <c r="S46" s="57">
        <v>1</v>
      </c>
      <c r="T46" s="57">
        <v>6</v>
      </c>
      <c r="U46" s="56" t="s">
        <v>84</v>
      </c>
      <c r="V46" s="55">
        <v>500</v>
      </c>
      <c r="W46" s="214"/>
      <c r="X46" s="214"/>
      <c r="Y46" s="214"/>
      <c r="Z46" s="214"/>
      <c r="AA46" s="214"/>
      <c r="AB46" s="54">
        <v>15513</v>
      </c>
      <c r="AC46" s="53"/>
      <c r="AD46" s="52">
        <v>18002</v>
      </c>
      <c r="AE46" s="52">
        <v>0</v>
      </c>
      <c r="AF46" s="51">
        <v>0</v>
      </c>
      <c r="AG46" s="50"/>
      <c r="AH46" s="49"/>
      <c r="AI46" s="48"/>
      <c r="AJ46" s="208"/>
      <c r="AK46" s="208"/>
      <c r="AL46" s="208"/>
      <c r="AM46" s="208"/>
      <c r="AN46" s="208"/>
      <c r="AO46" s="35"/>
      <c r="AP46" s="1"/>
      <c r="AQ46" s="1"/>
      <c r="AR46" s="1"/>
      <c r="AS46" s="1"/>
    </row>
    <row r="47" spans="1:45" ht="14.25" customHeight="1" x14ac:dyDescent="0.2">
      <c r="A47" s="47"/>
      <c r="B47" s="206">
        <v>540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7"/>
      <c r="Q47" s="58" t="s">
        <v>85</v>
      </c>
      <c r="R47" s="55">
        <v>555</v>
      </c>
      <c r="S47" s="57">
        <v>1</v>
      </c>
      <c r="T47" s="57">
        <v>6</v>
      </c>
      <c r="U47" s="56" t="s">
        <v>84</v>
      </c>
      <c r="V47" s="55">
        <v>540</v>
      </c>
      <c r="W47" s="214"/>
      <c r="X47" s="214"/>
      <c r="Y47" s="214"/>
      <c r="Z47" s="214"/>
      <c r="AA47" s="214"/>
      <c r="AB47" s="54">
        <v>15513</v>
      </c>
      <c r="AC47" s="53"/>
      <c r="AD47" s="52">
        <v>18002</v>
      </c>
      <c r="AE47" s="52">
        <v>0</v>
      </c>
      <c r="AF47" s="51">
        <v>0</v>
      </c>
      <c r="AG47" s="50"/>
      <c r="AH47" s="49"/>
      <c r="AI47" s="48"/>
      <c r="AJ47" s="208"/>
      <c r="AK47" s="208"/>
      <c r="AL47" s="208"/>
      <c r="AM47" s="208"/>
      <c r="AN47" s="208"/>
      <c r="AO47" s="35"/>
      <c r="AP47" s="1"/>
      <c r="AQ47" s="1"/>
      <c r="AR47" s="1"/>
      <c r="AS47" s="1"/>
    </row>
    <row r="48" spans="1:45" s="145" customFormat="1" ht="14.25" customHeight="1" x14ac:dyDescent="0.2">
      <c r="A48" s="148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  <c r="Q48" s="58" t="s">
        <v>165</v>
      </c>
      <c r="R48" s="156">
        <v>555</v>
      </c>
      <c r="S48" s="158">
        <v>1</v>
      </c>
      <c r="T48" s="158">
        <v>7</v>
      </c>
      <c r="U48" s="157"/>
      <c r="V48" s="156"/>
      <c r="W48" s="168"/>
      <c r="X48" s="168"/>
      <c r="Y48" s="168"/>
      <c r="Z48" s="168"/>
      <c r="AA48" s="168"/>
      <c r="AB48" s="155"/>
      <c r="AC48" s="154"/>
      <c r="AD48" s="153">
        <v>0</v>
      </c>
      <c r="AE48" s="153">
        <v>0</v>
      </c>
      <c r="AF48" s="152">
        <v>0</v>
      </c>
      <c r="AG48" s="151"/>
      <c r="AH48" s="150"/>
      <c r="AI48" s="149"/>
      <c r="AJ48" s="167"/>
      <c r="AK48" s="167"/>
      <c r="AL48" s="167"/>
      <c r="AM48" s="167"/>
      <c r="AN48" s="167"/>
      <c r="AO48" s="147"/>
      <c r="AP48" s="146"/>
      <c r="AQ48" s="146"/>
      <c r="AR48" s="146"/>
      <c r="AS48" s="146"/>
    </row>
    <row r="49" spans="1:45" ht="14.25" customHeight="1" x14ac:dyDescent="0.2">
      <c r="A49" s="47"/>
      <c r="B49" s="209" t="s">
        <v>83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10"/>
      <c r="Q49" s="64" t="s">
        <v>83</v>
      </c>
      <c r="R49" s="61">
        <v>555</v>
      </c>
      <c r="S49" s="63">
        <v>1</v>
      </c>
      <c r="T49" s="63">
        <v>11</v>
      </c>
      <c r="U49" s="62" t="s">
        <v>7</v>
      </c>
      <c r="V49" s="61">
        <v>0</v>
      </c>
      <c r="W49" s="211"/>
      <c r="X49" s="211"/>
      <c r="Y49" s="211"/>
      <c r="Z49" s="211"/>
      <c r="AA49" s="211"/>
      <c r="AB49" s="54">
        <v>3000</v>
      </c>
      <c r="AC49" s="53"/>
      <c r="AD49" s="60">
        <v>5000</v>
      </c>
      <c r="AE49" s="60">
        <v>5000</v>
      </c>
      <c r="AF49" s="59">
        <v>5000</v>
      </c>
      <c r="AG49" s="50"/>
      <c r="AH49" s="49"/>
      <c r="AI49" s="48"/>
      <c r="AJ49" s="205"/>
      <c r="AK49" s="205"/>
      <c r="AL49" s="205"/>
      <c r="AM49" s="205"/>
      <c r="AN49" s="205"/>
      <c r="AO49" s="35"/>
      <c r="AP49" s="1"/>
      <c r="AQ49" s="1"/>
      <c r="AR49" s="1"/>
      <c r="AS49" s="1"/>
    </row>
    <row r="50" spans="1:45" ht="14.25" customHeight="1" x14ac:dyDescent="0.2">
      <c r="A50" s="47"/>
      <c r="B50" s="69"/>
      <c r="C50" s="68"/>
      <c r="D50" s="67"/>
      <c r="E50" s="67"/>
      <c r="F50" s="66"/>
      <c r="G50" s="66"/>
      <c r="H50" s="65"/>
      <c r="I50" s="212" t="s">
        <v>82</v>
      </c>
      <c r="J50" s="212"/>
      <c r="K50" s="212"/>
      <c r="L50" s="212"/>
      <c r="M50" s="212"/>
      <c r="N50" s="212"/>
      <c r="O50" s="212"/>
      <c r="P50" s="213"/>
      <c r="Q50" s="64" t="s">
        <v>81</v>
      </c>
      <c r="R50" s="61">
        <v>555</v>
      </c>
      <c r="S50" s="63">
        <v>1</v>
      </c>
      <c r="T50" s="63">
        <v>11</v>
      </c>
      <c r="U50" s="62" t="s">
        <v>79</v>
      </c>
      <c r="V50" s="61" t="s">
        <v>7</v>
      </c>
      <c r="W50" s="211"/>
      <c r="X50" s="211"/>
      <c r="Y50" s="211"/>
      <c r="Z50" s="211"/>
      <c r="AA50" s="211"/>
      <c r="AB50" s="54">
        <v>3000</v>
      </c>
      <c r="AC50" s="53"/>
      <c r="AD50" s="60">
        <v>5000</v>
      </c>
      <c r="AE50" s="60">
        <v>5000</v>
      </c>
      <c r="AF50" s="59">
        <v>5000</v>
      </c>
      <c r="AG50" s="50"/>
      <c r="AH50" s="49"/>
      <c r="AI50" s="48"/>
      <c r="AJ50" s="205"/>
      <c r="AK50" s="205"/>
      <c r="AL50" s="205"/>
      <c r="AM50" s="205"/>
      <c r="AN50" s="205"/>
      <c r="AO50" s="35"/>
      <c r="AP50" s="1"/>
      <c r="AQ50" s="1"/>
      <c r="AR50" s="1"/>
      <c r="AS50" s="1"/>
    </row>
    <row r="51" spans="1:45" ht="14.25" customHeight="1" x14ac:dyDescent="0.2">
      <c r="A51" s="47"/>
      <c r="B51" s="206">
        <v>800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7"/>
      <c r="Q51" s="58" t="s">
        <v>49</v>
      </c>
      <c r="R51" s="55">
        <v>555</v>
      </c>
      <c r="S51" s="57">
        <v>1</v>
      </c>
      <c r="T51" s="57">
        <v>11</v>
      </c>
      <c r="U51" s="56" t="s">
        <v>79</v>
      </c>
      <c r="V51" s="55">
        <v>800</v>
      </c>
      <c r="W51" s="214"/>
      <c r="X51" s="214"/>
      <c r="Y51" s="214"/>
      <c r="Z51" s="214"/>
      <c r="AA51" s="214"/>
      <c r="AB51" s="54">
        <v>3000</v>
      </c>
      <c r="AC51" s="53"/>
      <c r="AD51" s="52">
        <v>5000</v>
      </c>
      <c r="AE51" s="153">
        <v>5000</v>
      </c>
      <c r="AF51" s="152">
        <v>5000</v>
      </c>
      <c r="AG51" s="50"/>
      <c r="AH51" s="49"/>
      <c r="AI51" s="48"/>
      <c r="AJ51" s="208"/>
      <c r="AK51" s="208"/>
      <c r="AL51" s="208"/>
      <c r="AM51" s="208"/>
      <c r="AN51" s="208"/>
      <c r="AO51" s="35"/>
      <c r="AP51" s="1"/>
      <c r="AQ51" s="1"/>
      <c r="AR51" s="1"/>
      <c r="AS51" s="1"/>
    </row>
    <row r="52" spans="1:45" ht="14.25" customHeight="1" x14ac:dyDescent="0.2">
      <c r="A52" s="47"/>
      <c r="B52" s="206">
        <v>870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7"/>
      <c r="Q52" s="58" t="s">
        <v>80</v>
      </c>
      <c r="R52" s="55">
        <v>555</v>
      </c>
      <c r="S52" s="57">
        <v>1</v>
      </c>
      <c r="T52" s="57">
        <v>11</v>
      </c>
      <c r="U52" s="56" t="s">
        <v>79</v>
      </c>
      <c r="V52" s="55">
        <v>870</v>
      </c>
      <c r="W52" s="214"/>
      <c r="X52" s="214"/>
      <c r="Y52" s="214"/>
      <c r="Z52" s="214"/>
      <c r="AA52" s="214"/>
      <c r="AB52" s="54">
        <v>3000</v>
      </c>
      <c r="AC52" s="53"/>
      <c r="AD52" s="52">
        <v>5000</v>
      </c>
      <c r="AE52" s="52">
        <v>5000</v>
      </c>
      <c r="AF52" s="51">
        <v>5000</v>
      </c>
      <c r="AG52" s="50"/>
      <c r="AH52" s="49"/>
      <c r="AI52" s="48"/>
      <c r="AJ52" s="208"/>
      <c r="AK52" s="208"/>
      <c r="AL52" s="208"/>
      <c r="AM52" s="208"/>
      <c r="AN52" s="208"/>
      <c r="AO52" s="35"/>
      <c r="AP52" s="1"/>
      <c r="AQ52" s="1"/>
      <c r="AR52" s="1"/>
      <c r="AS52" s="1"/>
    </row>
    <row r="53" spans="1:45" ht="14.25" customHeight="1" x14ac:dyDescent="0.2">
      <c r="A53" s="47"/>
      <c r="B53" s="209" t="s">
        <v>78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10"/>
      <c r="Q53" s="64" t="s">
        <v>78</v>
      </c>
      <c r="R53" s="61">
        <v>555</v>
      </c>
      <c r="S53" s="63">
        <v>1</v>
      </c>
      <c r="T53" s="63">
        <v>13</v>
      </c>
      <c r="U53" s="62" t="s">
        <v>7</v>
      </c>
      <c r="V53" s="61">
        <v>0</v>
      </c>
      <c r="W53" s="211"/>
      <c r="X53" s="211"/>
      <c r="Y53" s="211"/>
      <c r="Z53" s="211"/>
      <c r="AA53" s="211"/>
      <c r="AB53" s="54">
        <v>15000</v>
      </c>
      <c r="AC53" s="53"/>
      <c r="AD53" s="60">
        <f>AD54</f>
        <v>0</v>
      </c>
      <c r="AE53" s="60">
        <f>AE54+AE57</f>
        <v>0</v>
      </c>
      <c r="AF53" s="59">
        <f>AF54+AF57</f>
        <v>0</v>
      </c>
      <c r="AG53" s="50"/>
      <c r="AH53" s="49"/>
      <c r="AI53" s="48"/>
      <c r="AJ53" s="205"/>
      <c r="AK53" s="205"/>
      <c r="AL53" s="205"/>
      <c r="AM53" s="205"/>
      <c r="AN53" s="205"/>
      <c r="AO53" s="35"/>
      <c r="AP53" s="1"/>
      <c r="AQ53" s="1"/>
      <c r="AR53" s="1"/>
      <c r="AS53" s="1"/>
    </row>
    <row r="54" spans="1:45" ht="14.25" customHeight="1" x14ac:dyDescent="0.2">
      <c r="A54" s="47"/>
      <c r="B54" s="69"/>
      <c r="C54" s="68"/>
      <c r="D54" s="67"/>
      <c r="E54" s="67"/>
      <c r="F54" s="66"/>
      <c r="G54" s="66"/>
      <c r="H54" s="65"/>
      <c r="I54" s="212" t="s">
        <v>77</v>
      </c>
      <c r="J54" s="212"/>
      <c r="K54" s="212"/>
      <c r="L54" s="212"/>
      <c r="M54" s="212"/>
      <c r="N54" s="212"/>
      <c r="O54" s="212"/>
      <c r="P54" s="213"/>
      <c r="Q54" s="137" t="s">
        <v>164</v>
      </c>
      <c r="R54" s="61">
        <v>555</v>
      </c>
      <c r="S54" s="63">
        <v>1</v>
      </c>
      <c r="T54" s="63">
        <v>13</v>
      </c>
      <c r="U54" s="62" t="s">
        <v>158</v>
      </c>
      <c r="V54" s="61" t="s">
        <v>7</v>
      </c>
      <c r="W54" s="211"/>
      <c r="X54" s="211"/>
      <c r="Y54" s="211"/>
      <c r="Z54" s="211"/>
      <c r="AA54" s="211"/>
      <c r="AB54" s="54">
        <v>15000</v>
      </c>
      <c r="AC54" s="53"/>
      <c r="AD54" s="60">
        <f>AD55+AD57</f>
        <v>0</v>
      </c>
      <c r="AE54" s="60">
        <f>AE55</f>
        <v>0</v>
      </c>
      <c r="AF54" s="59">
        <v>0</v>
      </c>
      <c r="AG54" s="50"/>
      <c r="AH54" s="49"/>
      <c r="AI54" s="48"/>
      <c r="AJ54" s="205"/>
      <c r="AK54" s="205"/>
      <c r="AL54" s="205"/>
      <c r="AM54" s="205"/>
      <c r="AN54" s="205"/>
      <c r="AO54" s="35"/>
      <c r="AP54" s="1"/>
      <c r="AQ54" s="1"/>
      <c r="AR54" s="1"/>
      <c r="AS54" s="1"/>
    </row>
    <row r="55" spans="1:45" ht="21.75" customHeight="1" x14ac:dyDescent="0.2">
      <c r="A55" s="47"/>
      <c r="B55" s="206">
        <v>200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7"/>
      <c r="Q55" s="58" t="s">
        <v>15</v>
      </c>
      <c r="R55" s="55">
        <v>555</v>
      </c>
      <c r="S55" s="57">
        <v>1</v>
      </c>
      <c r="T55" s="57">
        <v>13</v>
      </c>
      <c r="U55" s="56" t="s">
        <v>158</v>
      </c>
      <c r="V55" s="55">
        <v>200</v>
      </c>
      <c r="W55" s="214"/>
      <c r="X55" s="214"/>
      <c r="Y55" s="214"/>
      <c r="Z55" s="214"/>
      <c r="AA55" s="214"/>
      <c r="AB55" s="54">
        <v>930080.17</v>
      </c>
      <c r="AC55" s="53"/>
      <c r="AD55" s="52">
        <f>AD56</f>
        <v>0</v>
      </c>
      <c r="AE55" s="52">
        <f>AE56</f>
        <v>0</v>
      </c>
      <c r="AF55" s="51">
        <v>0</v>
      </c>
      <c r="AG55" s="50"/>
      <c r="AH55" s="49"/>
      <c r="AI55" s="48"/>
      <c r="AJ55" s="208"/>
      <c r="AK55" s="208"/>
      <c r="AL55" s="208"/>
      <c r="AM55" s="208"/>
      <c r="AN55" s="208"/>
      <c r="AO55" s="35"/>
      <c r="AP55" s="1"/>
      <c r="AQ55" s="1"/>
      <c r="AR55" s="1"/>
      <c r="AS55" s="1"/>
    </row>
    <row r="56" spans="1:45" ht="21.75" customHeight="1" x14ac:dyDescent="0.2">
      <c r="A56" s="47"/>
      <c r="B56" s="206">
        <v>240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7"/>
      <c r="Q56" s="58" t="s">
        <v>14</v>
      </c>
      <c r="R56" s="55">
        <v>555</v>
      </c>
      <c r="S56" s="57">
        <v>1</v>
      </c>
      <c r="T56" s="57">
        <v>13</v>
      </c>
      <c r="U56" s="56" t="s">
        <v>84</v>
      </c>
      <c r="V56" s="55">
        <v>240</v>
      </c>
      <c r="W56" s="214"/>
      <c r="X56" s="214"/>
      <c r="Y56" s="214"/>
      <c r="Z56" s="214"/>
      <c r="AA56" s="214"/>
      <c r="AB56" s="54">
        <v>930080.17</v>
      </c>
      <c r="AC56" s="53"/>
      <c r="AD56" s="52">
        <v>0</v>
      </c>
      <c r="AE56" s="52">
        <v>0</v>
      </c>
      <c r="AF56" s="51">
        <v>0</v>
      </c>
      <c r="AG56" s="50"/>
      <c r="AH56" s="49"/>
      <c r="AI56" s="48"/>
      <c r="AJ56" s="208"/>
      <c r="AK56" s="208"/>
      <c r="AL56" s="208"/>
      <c r="AM56" s="208"/>
      <c r="AN56" s="208"/>
      <c r="AO56" s="35"/>
      <c r="AP56" s="1"/>
      <c r="AQ56" s="1"/>
      <c r="AR56" s="1"/>
      <c r="AS56" s="1"/>
    </row>
    <row r="57" spans="1:45" ht="14.25" customHeight="1" x14ac:dyDescent="0.2">
      <c r="A57" s="47"/>
      <c r="B57" s="206">
        <v>800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7"/>
      <c r="Q57" s="58" t="s">
        <v>49</v>
      </c>
      <c r="R57" s="55">
        <v>555</v>
      </c>
      <c r="S57" s="57">
        <v>1</v>
      </c>
      <c r="T57" s="57">
        <v>13</v>
      </c>
      <c r="U57" s="56" t="s">
        <v>76</v>
      </c>
      <c r="V57" s="55">
        <v>800</v>
      </c>
      <c r="W57" s="214"/>
      <c r="X57" s="214"/>
      <c r="Y57" s="214"/>
      <c r="Z57" s="214"/>
      <c r="AA57" s="214"/>
      <c r="AB57" s="54">
        <v>5000</v>
      </c>
      <c r="AC57" s="53"/>
      <c r="AD57" s="52">
        <v>0</v>
      </c>
      <c r="AE57" s="52">
        <v>0</v>
      </c>
      <c r="AF57" s="51">
        <v>0</v>
      </c>
      <c r="AG57" s="50"/>
      <c r="AH57" s="49"/>
      <c r="AI57" s="48"/>
      <c r="AJ57" s="208"/>
      <c r="AK57" s="208"/>
      <c r="AL57" s="208"/>
      <c r="AM57" s="208"/>
      <c r="AN57" s="208"/>
      <c r="AO57" s="35"/>
      <c r="AP57" s="1"/>
      <c r="AQ57" s="1"/>
      <c r="AR57" s="1"/>
      <c r="AS57" s="1"/>
    </row>
    <row r="58" spans="1:45" ht="14.25" customHeight="1" x14ac:dyDescent="0.2">
      <c r="A58" s="47"/>
      <c r="B58" s="206">
        <v>850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7"/>
      <c r="Q58" s="58" t="s">
        <v>48</v>
      </c>
      <c r="R58" s="55">
        <v>555</v>
      </c>
      <c r="S58" s="57">
        <v>1</v>
      </c>
      <c r="T58" s="57">
        <v>13</v>
      </c>
      <c r="U58" s="56" t="s">
        <v>76</v>
      </c>
      <c r="V58" s="55">
        <v>850</v>
      </c>
      <c r="W58" s="214"/>
      <c r="X58" s="214"/>
      <c r="Y58" s="214"/>
      <c r="Z58" s="214"/>
      <c r="AA58" s="214"/>
      <c r="AB58" s="54">
        <v>5000</v>
      </c>
      <c r="AC58" s="53"/>
      <c r="AD58" s="52">
        <v>0</v>
      </c>
      <c r="AE58" s="52">
        <v>0</v>
      </c>
      <c r="AF58" s="51">
        <v>0</v>
      </c>
      <c r="AG58" s="50"/>
      <c r="AH58" s="49"/>
      <c r="AI58" s="48"/>
      <c r="AJ58" s="208"/>
      <c r="AK58" s="208"/>
      <c r="AL58" s="208"/>
      <c r="AM58" s="208"/>
      <c r="AN58" s="208"/>
      <c r="AO58" s="35"/>
      <c r="AP58" s="1"/>
      <c r="AQ58" s="1"/>
      <c r="AR58" s="1"/>
      <c r="AS58" s="1"/>
    </row>
    <row r="59" spans="1:45" ht="14.25" customHeight="1" x14ac:dyDescent="0.2">
      <c r="A59" s="47"/>
      <c r="B59" s="209" t="s">
        <v>75</v>
      </c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10"/>
      <c r="Q59" s="64" t="s">
        <v>75</v>
      </c>
      <c r="R59" s="61">
        <v>555</v>
      </c>
      <c r="S59" s="63">
        <v>2</v>
      </c>
      <c r="T59" s="63">
        <v>0</v>
      </c>
      <c r="U59" s="62" t="s">
        <v>7</v>
      </c>
      <c r="V59" s="61">
        <v>0</v>
      </c>
      <c r="W59" s="211"/>
      <c r="X59" s="211"/>
      <c r="Y59" s="211"/>
      <c r="Z59" s="211"/>
      <c r="AA59" s="211"/>
      <c r="AB59" s="54">
        <v>110000</v>
      </c>
      <c r="AC59" s="53"/>
      <c r="AD59" s="60">
        <v>0</v>
      </c>
      <c r="AE59" s="60">
        <v>0</v>
      </c>
      <c r="AF59" s="59">
        <v>0</v>
      </c>
      <c r="AG59" s="50"/>
      <c r="AH59" s="49"/>
      <c r="AI59" s="48"/>
      <c r="AJ59" s="205"/>
      <c r="AK59" s="205"/>
      <c r="AL59" s="205"/>
      <c r="AM59" s="205"/>
      <c r="AN59" s="205"/>
      <c r="AO59" s="35"/>
      <c r="AP59" s="1"/>
      <c r="AQ59" s="1"/>
      <c r="AR59" s="1"/>
      <c r="AS59" s="1"/>
    </row>
    <row r="60" spans="1:45" ht="14.25" customHeight="1" x14ac:dyDescent="0.2">
      <c r="A60" s="47"/>
      <c r="B60" s="209" t="s">
        <v>74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10"/>
      <c r="Q60" s="64" t="s">
        <v>74</v>
      </c>
      <c r="R60" s="61">
        <v>555</v>
      </c>
      <c r="S60" s="63">
        <v>2</v>
      </c>
      <c r="T60" s="63">
        <v>3</v>
      </c>
      <c r="U60" s="62" t="s">
        <v>7</v>
      </c>
      <c r="V60" s="61">
        <v>0</v>
      </c>
      <c r="W60" s="211"/>
      <c r="X60" s="211"/>
      <c r="Y60" s="211"/>
      <c r="Z60" s="211"/>
      <c r="AA60" s="211"/>
      <c r="AB60" s="54">
        <v>110000</v>
      </c>
      <c r="AC60" s="53"/>
      <c r="AD60" s="60">
        <v>0</v>
      </c>
      <c r="AE60" s="60">
        <v>0</v>
      </c>
      <c r="AF60" s="59">
        <v>0</v>
      </c>
      <c r="AG60" s="50"/>
      <c r="AH60" s="49"/>
      <c r="AI60" s="48"/>
      <c r="AJ60" s="205"/>
      <c r="AK60" s="205"/>
      <c r="AL60" s="205"/>
      <c r="AM60" s="205"/>
      <c r="AN60" s="205"/>
      <c r="AO60" s="35"/>
      <c r="AP60" s="1"/>
      <c r="AQ60" s="1"/>
      <c r="AR60" s="1"/>
      <c r="AS60" s="1"/>
    </row>
    <row r="61" spans="1:45" ht="63.75" customHeight="1" x14ac:dyDescent="0.2">
      <c r="A61" s="47"/>
      <c r="B61" s="69"/>
      <c r="C61" s="68"/>
      <c r="D61" s="67"/>
      <c r="E61" s="67"/>
      <c r="F61" s="66"/>
      <c r="G61" s="66"/>
      <c r="H61" s="65"/>
      <c r="I61" s="212" t="s">
        <v>73</v>
      </c>
      <c r="J61" s="212"/>
      <c r="K61" s="212"/>
      <c r="L61" s="212"/>
      <c r="M61" s="212"/>
      <c r="N61" s="212"/>
      <c r="O61" s="212"/>
      <c r="P61" s="213"/>
      <c r="Q61" s="64" t="s">
        <v>72</v>
      </c>
      <c r="R61" s="61">
        <v>555</v>
      </c>
      <c r="S61" s="63">
        <v>2</v>
      </c>
      <c r="T61" s="63">
        <v>3</v>
      </c>
      <c r="U61" s="62" t="s">
        <v>69</v>
      </c>
      <c r="V61" s="61" t="s">
        <v>7</v>
      </c>
      <c r="W61" s="211"/>
      <c r="X61" s="211"/>
      <c r="Y61" s="211"/>
      <c r="Z61" s="211"/>
      <c r="AA61" s="211"/>
      <c r="AB61" s="54">
        <v>110000</v>
      </c>
      <c r="AC61" s="53"/>
      <c r="AD61" s="60">
        <v>0</v>
      </c>
      <c r="AE61" s="60">
        <v>0</v>
      </c>
      <c r="AF61" s="59">
        <v>0</v>
      </c>
      <c r="AG61" s="50"/>
      <c r="AH61" s="49"/>
      <c r="AI61" s="48"/>
      <c r="AJ61" s="205"/>
      <c r="AK61" s="205"/>
      <c r="AL61" s="205"/>
      <c r="AM61" s="205"/>
      <c r="AN61" s="205"/>
      <c r="AO61" s="35"/>
      <c r="AP61" s="1"/>
      <c r="AQ61" s="1"/>
      <c r="AR61" s="1"/>
      <c r="AS61" s="1"/>
    </row>
    <row r="62" spans="1:45" ht="42.75" customHeight="1" x14ac:dyDescent="0.2">
      <c r="A62" s="47"/>
      <c r="B62" s="206">
        <v>100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7"/>
      <c r="Q62" s="58" t="s">
        <v>71</v>
      </c>
      <c r="R62" s="55">
        <v>555</v>
      </c>
      <c r="S62" s="57">
        <v>2</v>
      </c>
      <c r="T62" s="57">
        <v>3</v>
      </c>
      <c r="U62" s="56" t="s">
        <v>69</v>
      </c>
      <c r="V62" s="55">
        <v>100</v>
      </c>
      <c r="W62" s="214"/>
      <c r="X62" s="214"/>
      <c r="Y62" s="214"/>
      <c r="Z62" s="214"/>
      <c r="AA62" s="214"/>
      <c r="AB62" s="54">
        <v>110000</v>
      </c>
      <c r="AC62" s="53"/>
      <c r="AD62" s="52">
        <v>0</v>
      </c>
      <c r="AE62" s="52">
        <v>0</v>
      </c>
      <c r="AF62" s="51">
        <v>0</v>
      </c>
      <c r="AG62" s="50"/>
      <c r="AH62" s="49"/>
      <c r="AI62" s="48"/>
      <c r="AJ62" s="208"/>
      <c r="AK62" s="208"/>
      <c r="AL62" s="208"/>
      <c r="AM62" s="208"/>
      <c r="AN62" s="208"/>
      <c r="AO62" s="35"/>
      <c r="AP62" s="1"/>
      <c r="AQ62" s="1"/>
      <c r="AR62" s="1"/>
      <c r="AS62" s="1"/>
    </row>
    <row r="63" spans="1:45" ht="21.75" customHeight="1" x14ac:dyDescent="0.2">
      <c r="A63" s="47"/>
      <c r="B63" s="206">
        <v>120</v>
      </c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7"/>
      <c r="Q63" s="58" t="s">
        <v>70</v>
      </c>
      <c r="R63" s="55">
        <v>555</v>
      </c>
      <c r="S63" s="57">
        <v>2</v>
      </c>
      <c r="T63" s="57">
        <v>3</v>
      </c>
      <c r="U63" s="56" t="s">
        <v>69</v>
      </c>
      <c r="V63" s="55">
        <v>120</v>
      </c>
      <c r="W63" s="214"/>
      <c r="X63" s="214"/>
      <c r="Y63" s="214"/>
      <c r="Z63" s="214"/>
      <c r="AA63" s="214"/>
      <c r="AB63" s="54">
        <v>110000</v>
      </c>
      <c r="AC63" s="53"/>
      <c r="AD63" s="52">
        <v>0</v>
      </c>
      <c r="AE63" s="52">
        <v>0</v>
      </c>
      <c r="AF63" s="51">
        <v>0</v>
      </c>
      <c r="AG63" s="50"/>
      <c r="AH63" s="49"/>
      <c r="AI63" s="48"/>
      <c r="AJ63" s="208"/>
      <c r="AK63" s="208"/>
      <c r="AL63" s="208"/>
      <c r="AM63" s="208"/>
      <c r="AN63" s="208"/>
      <c r="AO63" s="35"/>
      <c r="AP63" s="1"/>
      <c r="AQ63" s="1"/>
      <c r="AR63" s="1"/>
      <c r="AS63" s="1"/>
    </row>
    <row r="64" spans="1:45" ht="21.75" customHeight="1" x14ac:dyDescent="0.2">
      <c r="A64" s="47"/>
      <c r="B64" s="209" t="s">
        <v>68</v>
      </c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10"/>
      <c r="Q64" s="64" t="s">
        <v>68</v>
      </c>
      <c r="R64" s="61">
        <v>555</v>
      </c>
      <c r="S64" s="63">
        <v>3</v>
      </c>
      <c r="T64" s="63">
        <v>0</v>
      </c>
      <c r="U64" s="62" t="s">
        <v>7</v>
      </c>
      <c r="V64" s="61">
        <v>0</v>
      </c>
      <c r="W64" s="211"/>
      <c r="X64" s="211"/>
      <c r="Y64" s="211"/>
      <c r="Z64" s="211"/>
      <c r="AA64" s="211"/>
      <c r="AB64" s="54">
        <v>51010</v>
      </c>
      <c r="AC64" s="53"/>
      <c r="AD64" s="60">
        <f>AD65</f>
        <v>20000</v>
      </c>
      <c r="AE64" s="60">
        <f>AE65</f>
        <v>20000</v>
      </c>
      <c r="AF64" s="59">
        <v>20000</v>
      </c>
      <c r="AG64" s="50"/>
      <c r="AH64" s="49"/>
      <c r="AI64" s="48"/>
      <c r="AJ64" s="205"/>
      <c r="AK64" s="205"/>
      <c r="AL64" s="205"/>
      <c r="AM64" s="205"/>
      <c r="AN64" s="205"/>
      <c r="AO64" s="35"/>
      <c r="AP64" s="1"/>
      <c r="AQ64" s="1"/>
      <c r="AR64" s="1"/>
      <c r="AS64" s="1"/>
    </row>
    <row r="65" spans="1:45" ht="32.25" customHeight="1" x14ac:dyDescent="0.2">
      <c r="A65" s="47"/>
      <c r="B65" s="209" t="s">
        <v>67</v>
      </c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10"/>
      <c r="Q65" s="64" t="s">
        <v>67</v>
      </c>
      <c r="R65" s="61">
        <v>555</v>
      </c>
      <c r="S65" s="63">
        <v>3</v>
      </c>
      <c r="T65" s="63">
        <v>10</v>
      </c>
      <c r="U65" s="62" t="s">
        <v>7</v>
      </c>
      <c r="V65" s="61">
        <v>0</v>
      </c>
      <c r="W65" s="211"/>
      <c r="X65" s="211"/>
      <c r="Y65" s="211"/>
      <c r="Z65" s="211"/>
      <c r="AA65" s="211"/>
      <c r="AB65" s="54">
        <v>51010</v>
      </c>
      <c r="AC65" s="53"/>
      <c r="AD65" s="60">
        <f>AD66+AD69</f>
        <v>20000</v>
      </c>
      <c r="AE65" s="60">
        <f>AE69</f>
        <v>20000</v>
      </c>
      <c r="AF65" s="59">
        <v>20000</v>
      </c>
      <c r="AG65" s="50"/>
      <c r="AH65" s="49"/>
      <c r="AI65" s="48"/>
      <c r="AJ65" s="205"/>
      <c r="AK65" s="205"/>
      <c r="AL65" s="205"/>
      <c r="AM65" s="205"/>
      <c r="AN65" s="205"/>
      <c r="AO65" s="35"/>
      <c r="AP65" s="1"/>
      <c r="AQ65" s="1"/>
      <c r="AR65" s="1"/>
      <c r="AS65" s="1"/>
    </row>
    <row r="66" spans="1:45" ht="32.25" customHeight="1" x14ac:dyDescent="0.2">
      <c r="A66" s="47"/>
      <c r="B66" s="69"/>
      <c r="C66" s="68"/>
      <c r="D66" s="67"/>
      <c r="E66" s="67"/>
      <c r="F66" s="66"/>
      <c r="G66" s="66"/>
      <c r="H66" s="65"/>
      <c r="I66" s="212" t="s">
        <v>66</v>
      </c>
      <c r="J66" s="212"/>
      <c r="K66" s="212"/>
      <c r="L66" s="212"/>
      <c r="M66" s="212"/>
      <c r="N66" s="212"/>
      <c r="O66" s="212"/>
      <c r="P66" s="213"/>
      <c r="Q66" s="64" t="s">
        <v>65</v>
      </c>
      <c r="R66" s="61">
        <v>555</v>
      </c>
      <c r="S66" s="63">
        <v>3</v>
      </c>
      <c r="T66" s="63">
        <v>10</v>
      </c>
      <c r="U66" s="62" t="s">
        <v>64</v>
      </c>
      <c r="V66" s="61" t="s">
        <v>7</v>
      </c>
      <c r="W66" s="211"/>
      <c r="X66" s="211"/>
      <c r="Y66" s="211"/>
      <c r="Z66" s="211"/>
      <c r="AA66" s="211"/>
      <c r="AB66" s="54">
        <v>45280</v>
      </c>
      <c r="AC66" s="53"/>
      <c r="AD66" s="60">
        <f>AD67</f>
        <v>0</v>
      </c>
      <c r="AE66" s="60">
        <v>0</v>
      </c>
      <c r="AF66" s="59">
        <v>0</v>
      </c>
      <c r="AG66" s="50"/>
      <c r="AH66" s="49"/>
      <c r="AI66" s="48"/>
      <c r="AJ66" s="205"/>
      <c r="AK66" s="205"/>
      <c r="AL66" s="205"/>
      <c r="AM66" s="205"/>
      <c r="AN66" s="205"/>
      <c r="AO66" s="35"/>
      <c r="AP66" s="1"/>
      <c r="AQ66" s="1"/>
      <c r="AR66" s="1"/>
      <c r="AS66" s="1"/>
    </row>
    <row r="67" spans="1:45" ht="21.75" customHeight="1" x14ac:dyDescent="0.2">
      <c r="A67" s="47"/>
      <c r="B67" s="206">
        <v>200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7"/>
      <c r="Q67" s="58" t="s">
        <v>15</v>
      </c>
      <c r="R67" s="55">
        <v>555</v>
      </c>
      <c r="S67" s="57">
        <v>3</v>
      </c>
      <c r="T67" s="57">
        <v>10</v>
      </c>
      <c r="U67" s="56" t="s">
        <v>64</v>
      </c>
      <c r="V67" s="55">
        <v>200</v>
      </c>
      <c r="W67" s="214"/>
      <c r="X67" s="214"/>
      <c r="Y67" s="214"/>
      <c r="Z67" s="214"/>
      <c r="AA67" s="214"/>
      <c r="AB67" s="54">
        <v>45280</v>
      </c>
      <c r="AC67" s="53"/>
      <c r="AD67" s="52">
        <f>AD68</f>
        <v>0</v>
      </c>
      <c r="AE67" s="52">
        <v>0</v>
      </c>
      <c r="AF67" s="51">
        <v>0</v>
      </c>
      <c r="AG67" s="50"/>
      <c r="AH67" s="49"/>
      <c r="AI67" s="48"/>
      <c r="AJ67" s="208"/>
      <c r="AK67" s="208"/>
      <c r="AL67" s="208"/>
      <c r="AM67" s="208"/>
      <c r="AN67" s="208"/>
      <c r="AO67" s="35"/>
      <c r="AP67" s="1"/>
      <c r="AQ67" s="1"/>
      <c r="AR67" s="1"/>
      <c r="AS67" s="1"/>
    </row>
    <row r="68" spans="1:45" ht="21.75" customHeight="1" x14ac:dyDescent="0.2">
      <c r="A68" s="47"/>
      <c r="B68" s="206">
        <v>240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7"/>
      <c r="Q68" s="58" t="s">
        <v>14</v>
      </c>
      <c r="R68" s="55">
        <v>555</v>
      </c>
      <c r="S68" s="57">
        <v>3</v>
      </c>
      <c r="T68" s="57">
        <v>10</v>
      </c>
      <c r="U68" s="56" t="s">
        <v>64</v>
      </c>
      <c r="V68" s="55">
        <v>240</v>
      </c>
      <c r="W68" s="214"/>
      <c r="X68" s="214"/>
      <c r="Y68" s="214"/>
      <c r="Z68" s="214"/>
      <c r="AA68" s="214"/>
      <c r="AB68" s="54">
        <v>45280</v>
      </c>
      <c r="AC68" s="53"/>
      <c r="AD68" s="52">
        <v>0</v>
      </c>
      <c r="AE68" s="52">
        <v>0</v>
      </c>
      <c r="AF68" s="51">
        <v>0</v>
      </c>
      <c r="AG68" s="50"/>
      <c r="AH68" s="49"/>
      <c r="AI68" s="48"/>
      <c r="AJ68" s="208"/>
      <c r="AK68" s="208"/>
      <c r="AL68" s="208"/>
      <c r="AM68" s="208"/>
      <c r="AN68" s="208"/>
      <c r="AO68" s="35"/>
      <c r="AP68" s="1"/>
      <c r="AQ68" s="1"/>
      <c r="AR68" s="1"/>
      <c r="AS68" s="1"/>
    </row>
    <row r="69" spans="1:45" ht="21.75" customHeight="1" x14ac:dyDescent="0.2">
      <c r="A69" s="47"/>
      <c r="B69" s="69"/>
      <c r="C69" s="68"/>
      <c r="D69" s="67"/>
      <c r="E69" s="67"/>
      <c r="F69" s="66"/>
      <c r="G69" s="66"/>
      <c r="H69" s="65"/>
      <c r="I69" s="212" t="s">
        <v>63</v>
      </c>
      <c r="J69" s="212"/>
      <c r="K69" s="212"/>
      <c r="L69" s="212"/>
      <c r="M69" s="212"/>
      <c r="N69" s="212"/>
      <c r="O69" s="212"/>
      <c r="P69" s="213"/>
      <c r="Q69" s="64" t="s">
        <v>62</v>
      </c>
      <c r="R69" s="61">
        <v>555</v>
      </c>
      <c r="S69" s="63">
        <v>3</v>
      </c>
      <c r="T69" s="63">
        <v>10</v>
      </c>
      <c r="U69" s="62" t="s">
        <v>61</v>
      </c>
      <c r="V69" s="61" t="s">
        <v>7</v>
      </c>
      <c r="W69" s="211"/>
      <c r="X69" s="211"/>
      <c r="Y69" s="211"/>
      <c r="Z69" s="211"/>
      <c r="AA69" s="211"/>
      <c r="AB69" s="54">
        <v>5730</v>
      </c>
      <c r="AC69" s="53"/>
      <c r="AD69" s="60">
        <f>AD70</f>
        <v>20000</v>
      </c>
      <c r="AE69" s="60">
        <f>AE70</f>
        <v>20000</v>
      </c>
      <c r="AF69" s="59">
        <v>20000</v>
      </c>
      <c r="AG69" s="50"/>
      <c r="AH69" s="49"/>
      <c r="AI69" s="48"/>
      <c r="AJ69" s="205"/>
      <c r="AK69" s="205"/>
      <c r="AL69" s="205"/>
      <c r="AM69" s="205"/>
      <c r="AN69" s="205"/>
      <c r="AO69" s="35"/>
      <c r="AP69" s="1"/>
      <c r="AQ69" s="1"/>
      <c r="AR69" s="1"/>
      <c r="AS69" s="1"/>
    </row>
    <row r="70" spans="1:45" ht="21.75" customHeight="1" x14ac:dyDescent="0.2">
      <c r="A70" s="47"/>
      <c r="B70" s="206">
        <v>200</v>
      </c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7"/>
      <c r="Q70" s="58" t="s">
        <v>15</v>
      </c>
      <c r="R70" s="55">
        <v>555</v>
      </c>
      <c r="S70" s="57">
        <v>3</v>
      </c>
      <c r="T70" s="57">
        <v>10</v>
      </c>
      <c r="U70" s="56" t="s">
        <v>61</v>
      </c>
      <c r="V70" s="55">
        <v>200</v>
      </c>
      <c r="W70" s="214"/>
      <c r="X70" s="214"/>
      <c r="Y70" s="214"/>
      <c r="Z70" s="214"/>
      <c r="AA70" s="214"/>
      <c r="AB70" s="54">
        <v>5730</v>
      </c>
      <c r="AC70" s="53"/>
      <c r="AD70" s="52">
        <f>AD71</f>
        <v>20000</v>
      </c>
      <c r="AE70" s="52">
        <f>AE71</f>
        <v>20000</v>
      </c>
      <c r="AF70" s="51">
        <v>20000</v>
      </c>
      <c r="AG70" s="50"/>
      <c r="AH70" s="49"/>
      <c r="AI70" s="48"/>
      <c r="AJ70" s="208"/>
      <c r="AK70" s="208"/>
      <c r="AL70" s="208"/>
      <c r="AM70" s="208"/>
      <c r="AN70" s="208"/>
      <c r="AO70" s="35"/>
      <c r="AP70" s="1"/>
      <c r="AQ70" s="1"/>
      <c r="AR70" s="1"/>
      <c r="AS70" s="1"/>
    </row>
    <row r="71" spans="1:45" ht="21.75" customHeight="1" x14ac:dyDescent="0.2">
      <c r="A71" s="47"/>
      <c r="B71" s="206">
        <v>240</v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7"/>
      <c r="Q71" s="58" t="s">
        <v>14</v>
      </c>
      <c r="R71" s="55">
        <v>555</v>
      </c>
      <c r="S71" s="57">
        <v>3</v>
      </c>
      <c r="T71" s="57">
        <v>10</v>
      </c>
      <c r="U71" s="56" t="s">
        <v>61</v>
      </c>
      <c r="V71" s="55">
        <v>240</v>
      </c>
      <c r="W71" s="214"/>
      <c r="X71" s="214"/>
      <c r="Y71" s="214"/>
      <c r="Z71" s="214"/>
      <c r="AA71" s="214"/>
      <c r="AB71" s="54">
        <v>5730</v>
      </c>
      <c r="AC71" s="53"/>
      <c r="AD71" s="52">
        <v>20000</v>
      </c>
      <c r="AE71" s="52">
        <v>20000</v>
      </c>
      <c r="AF71" s="51">
        <v>20000</v>
      </c>
      <c r="AG71" s="50"/>
      <c r="AH71" s="49"/>
      <c r="AI71" s="48"/>
      <c r="AJ71" s="208"/>
      <c r="AK71" s="208"/>
      <c r="AL71" s="208"/>
      <c r="AM71" s="208"/>
      <c r="AN71" s="208"/>
      <c r="AO71" s="35"/>
      <c r="AP71" s="1"/>
      <c r="AQ71" s="1"/>
      <c r="AR71" s="1"/>
      <c r="AS71" s="1"/>
    </row>
    <row r="72" spans="1:45" ht="14.25" customHeight="1" x14ac:dyDescent="0.2">
      <c r="A72" s="47"/>
      <c r="B72" s="209" t="s">
        <v>60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10"/>
      <c r="Q72" s="64" t="s">
        <v>60</v>
      </c>
      <c r="R72" s="61">
        <v>555</v>
      </c>
      <c r="S72" s="63">
        <v>4</v>
      </c>
      <c r="T72" s="63">
        <v>0</v>
      </c>
      <c r="U72" s="62" t="s">
        <v>7</v>
      </c>
      <c r="V72" s="61">
        <v>0</v>
      </c>
      <c r="W72" s="211"/>
      <c r="X72" s="211"/>
      <c r="Y72" s="211"/>
      <c r="Z72" s="211"/>
      <c r="AA72" s="211"/>
      <c r="AB72" s="54">
        <v>6333900.9400000004</v>
      </c>
      <c r="AC72" s="53"/>
      <c r="AD72" s="163">
        <f>AD73</f>
        <v>1226800</v>
      </c>
      <c r="AE72" s="163">
        <f>AE73</f>
        <v>1440000</v>
      </c>
      <c r="AF72" s="164">
        <f>AF75</f>
        <v>1451300</v>
      </c>
      <c r="AG72" s="50"/>
      <c r="AH72" s="49"/>
      <c r="AI72" s="48"/>
      <c r="AJ72" s="205"/>
      <c r="AK72" s="205"/>
      <c r="AL72" s="205"/>
      <c r="AM72" s="205"/>
      <c r="AN72" s="205"/>
      <c r="AO72" s="35"/>
      <c r="AP72" s="1"/>
      <c r="AQ72" s="1"/>
      <c r="AR72" s="1"/>
      <c r="AS72" s="1"/>
    </row>
    <row r="73" spans="1:45" ht="14.25" customHeight="1" x14ac:dyDescent="0.2">
      <c r="A73" s="47"/>
      <c r="B73" s="209" t="s">
        <v>59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10"/>
      <c r="Q73" s="64" t="s">
        <v>59</v>
      </c>
      <c r="R73" s="61">
        <v>555</v>
      </c>
      <c r="S73" s="63">
        <v>4</v>
      </c>
      <c r="T73" s="63">
        <v>9</v>
      </c>
      <c r="U73" s="62" t="s">
        <v>7</v>
      </c>
      <c r="V73" s="61">
        <v>0</v>
      </c>
      <c r="W73" s="211"/>
      <c r="X73" s="211"/>
      <c r="Y73" s="211"/>
      <c r="Z73" s="211"/>
      <c r="AA73" s="211"/>
      <c r="AB73" s="54">
        <v>6333900.9400000004</v>
      </c>
      <c r="AC73" s="53"/>
      <c r="AD73" s="163">
        <f>AD74+AD77+AD80+AD83</f>
        <v>1226800</v>
      </c>
      <c r="AE73" s="163">
        <f>AE74+AE77</f>
        <v>1440000</v>
      </c>
      <c r="AF73" s="164">
        <f>AF74</f>
        <v>1451300</v>
      </c>
      <c r="AG73" s="50"/>
      <c r="AH73" s="49"/>
      <c r="AI73" s="48"/>
      <c r="AJ73" s="205"/>
      <c r="AK73" s="205"/>
      <c r="AL73" s="205"/>
      <c r="AM73" s="205"/>
      <c r="AN73" s="205"/>
      <c r="AO73" s="35"/>
      <c r="AP73" s="1"/>
      <c r="AQ73" s="1"/>
      <c r="AR73" s="1"/>
      <c r="AS73" s="1"/>
    </row>
    <row r="74" spans="1:45" ht="32.25" customHeight="1" x14ac:dyDescent="0.2">
      <c r="A74" s="47"/>
      <c r="B74" s="69"/>
      <c r="C74" s="68"/>
      <c r="D74" s="67"/>
      <c r="E74" s="67"/>
      <c r="F74" s="66"/>
      <c r="G74" s="66"/>
      <c r="H74" s="65"/>
      <c r="I74" s="212" t="s">
        <v>42</v>
      </c>
      <c r="J74" s="212"/>
      <c r="K74" s="212"/>
      <c r="L74" s="212"/>
      <c r="M74" s="212"/>
      <c r="N74" s="212"/>
      <c r="O74" s="212"/>
      <c r="P74" s="213"/>
      <c r="Q74" s="64" t="s">
        <v>41</v>
      </c>
      <c r="R74" s="61">
        <v>555</v>
      </c>
      <c r="S74" s="63">
        <v>4</v>
      </c>
      <c r="T74" s="63">
        <v>9</v>
      </c>
      <c r="U74" s="62" t="s">
        <v>40</v>
      </c>
      <c r="V74" s="61" t="s">
        <v>7</v>
      </c>
      <c r="W74" s="211"/>
      <c r="X74" s="211"/>
      <c r="Y74" s="211"/>
      <c r="Z74" s="211"/>
      <c r="AA74" s="211"/>
      <c r="AB74" s="54">
        <v>1604586.69</v>
      </c>
      <c r="AC74" s="53"/>
      <c r="AD74" s="60">
        <f>AD75</f>
        <v>1226800</v>
      </c>
      <c r="AE74" s="60">
        <v>1440000</v>
      </c>
      <c r="AF74" s="59">
        <f>AF75</f>
        <v>1451300</v>
      </c>
      <c r="AG74" s="50"/>
      <c r="AH74" s="49"/>
      <c r="AI74" s="48"/>
      <c r="AJ74" s="205"/>
      <c r="AK74" s="205"/>
      <c r="AL74" s="205"/>
      <c r="AM74" s="205"/>
      <c r="AN74" s="205"/>
      <c r="AO74" s="35"/>
      <c r="AP74" s="1"/>
      <c r="AQ74" s="1"/>
      <c r="AR74" s="1"/>
      <c r="AS74" s="1"/>
    </row>
    <row r="75" spans="1:45" ht="21.75" customHeight="1" x14ac:dyDescent="0.2">
      <c r="A75" s="47"/>
      <c r="B75" s="206">
        <v>200</v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7"/>
      <c r="Q75" s="58" t="s">
        <v>15</v>
      </c>
      <c r="R75" s="55">
        <v>555</v>
      </c>
      <c r="S75" s="57">
        <v>4</v>
      </c>
      <c r="T75" s="57">
        <v>9</v>
      </c>
      <c r="U75" s="56" t="s">
        <v>40</v>
      </c>
      <c r="V75" s="55">
        <v>200</v>
      </c>
      <c r="W75" s="214"/>
      <c r="X75" s="214"/>
      <c r="Y75" s="214"/>
      <c r="Z75" s="214"/>
      <c r="AA75" s="214"/>
      <c r="AB75" s="54">
        <v>1604586.69</v>
      </c>
      <c r="AC75" s="53"/>
      <c r="AD75" s="52">
        <f>AD76</f>
        <v>1226800</v>
      </c>
      <c r="AE75" s="52">
        <v>1440000</v>
      </c>
      <c r="AF75" s="51">
        <f>AF76</f>
        <v>1451300</v>
      </c>
      <c r="AG75" s="50"/>
      <c r="AH75" s="49"/>
      <c r="AI75" s="48"/>
      <c r="AJ75" s="208"/>
      <c r="AK75" s="208"/>
      <c r="AL75" s="208"/>
      <c r="AM75" s="208"/>
      <c r="AN75" s="208"/>
      <c r="AO75" s="35"/>
      <c r="AP75" s="1"/>
      <c r="AQ75" s="1"/>
      <c r="AR75" s="1"/>
      <c r="AS75" s="1"/>
    </row>
    <row r="76" spans="1:45" ht="21.75" customHeight="1" x14ac:dyDescent="0.2">
      <c r="A76" s="47"/>
      <c r="B76" s="206">
        <v>240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7"/>
      <c r="Q76" s="58" t="s">
        <v>14</v>
      </c>
      <c r="R76" s="55">
        <v>555</v>
      </c>
      <c r="S76" s="57">
        <v>4</v>
      </c>
      <c r="T76" s="57">
        <v>9</v>
      </c>
      <c r="U76" s="56" t="s">
        <v>40</v>
      </c>
      <c r="V76" s="55">
        <v>240</v>
      </c>
      <c r="W76" s="214"/>
      <c r="X76" s="214"/>
      <c r="Y76" s="214"/>
      <c r="Z76" s="214"/>
      <c r="AA76" s="214"/>
      <c r="AB76" s="54">
        <v>1604586.69</v>
      </c>
      <c r="AC76" s="53"/>
      <c r="AD76" s="52">
        <v>1226800</v>
      </c>
      <c r="AE76" s="52">
        <v>1440000</v>
      </c>
      <c r="AF76" s="51">
        <v>1451300</v>
      </c>
      <c r="AG76" s="50"/>
      <c r="AH76" s="49"/>
      <c r="AI76" s="48"/>
      <c r="AJ76" s="208"/>
      <c r="AK76" s="208"/>
      <c r="AL76" s="208"/>
      <c r="AM76" s="208"/>
      <c r="AN76" s="208"/>
      <c r="AO76" s="35"/>
      <c r="AP76" s="1"/>
      <c r="AQ76" s="1"/>
      <c r="AR76" s="1"/>
      <c r="AS76" s="1"/>
    </row>
    <row r="77" spans="1:45" ht="42.75" customHeight="1" x14ac:dyDescent="0.2">
      <c r="A77" s="47"/>
      <c r="B77" s="69"/>
      <c r="C77" s="68"/>
      <c r="D77" s="67"/>
      <c r="E77" s="67"/>
      <c r="F77" s="66"/>
      <c r="G77" s="66"/>
      <c r="H77" s="65"/>
      <c r="I77" s="212" t="s">
        <v>58</v>
      </c>
      <c r="J77" s="212"/>
      <c r="K77" s="212"/>
      <c r="L77" s="212"/>
      <c r="M77" s="212"/>
      <c r="N77" s="212"/>
      <c r="O77" s="212"/>
      <c r="P77" s="213"/>
      <c r="Q77" s="64" t="s">
        <v>57</v>
      </c>
      <c r="R77" s="61">
        <v>555</v>
      </c>
      <c r="S77" s="63">
        <v>4</v>
      </c>
      <c r="T77" s="63">
        <v>9</v>
      </c>
      <c r="U77" s="62" t="s">
        <v>56</v>
      </c>
      <c r="V77" s="61" t="s">
        <v>7</v>
      </c>
      <c r="W77" s="211"/>
      <c r="X77" s="211"/>
      <c r="Y77" s="211"/>
      <c r="Z77" s="211"/>
      <c r="AA77" s="211"/>
      <c r="AB77" s="54">
        <v>104214.25</v>
      </c>
      <c r="AC77" s="53"/>
      <c r="AD77" s="60">
        <f>AD78</f>
        <v>0</v>
      </c>
      <c r="AE77" s="60">
        <v>0</v>
      </c>
      <c r="AF77" s="59">
        <v>0</v>
      </c>
      <c r="AG77" s="50"/>
      <c r="AH77" s="49"/>
      <c r="AI77" s="48"/>
      <c r="AJ77" s="205"/>
      <c r="AK77" s="205"/>
      <c r="AL77" s="205"/>
      <c r="AM77" s="205"/>
      <c r="AN77" s="205"/>
      <c r="AO77" s="35"/>
      <c r="AP77" s="1"/>
      <c r="AQ77" s="1"/>
      <c r="AR77" s="1"/>
      <c r="AS77" s="1"/>
    </row>
    <row r="78" spans="1:45" ht="21.75" customHeight="1" x14ac:dyDescent="0.2">
      <c r="A78" s="47"/>
      <c r="B78" s="206">
        <v>200</v>
      </c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7"/>
      <c r="Q78" s="58" t="s">
        <v>15</v>
      </c>
      <c r="R78" s="55">
        <v>555</v>
      </c>
      <c r="S78" s="57">
        <v>4</v>
      </c>
      <c r="T78" s="57">
        <v>9</v>
      </c>
      <c r="U78" s="56" t="s">
        <v>56</v>
      </c>
      <c r="V78" s="55">
        <v>200</v>
      </c>
      <c r="W78" s="214"/>
      <c r="X78" s="214"/>
      <c r="Y78" s="214"/>
      <c r="Z78" s="214"/>
      <c r="AA78" s="214"/>
      <c r="AB78" s="54">
        <v>104214.25</v>
      </c>
      <c r="AC78" s="53"/>
      <c r="AD78" s="52">
        <f>AD79</f>
        <v>0</v>
      </c>
      <c r="AE78" s="52">
        <v>0</v>
      </c>
      <c r="AF78" s="51">
        <v>0</v>
      </c>
      <c r="AG78" s="50"/>
      <c r="AH78" s="49"/>
      <c r="AI78" s="48"/>
      <c r="AJ78" s="208"/>
      <c r="AK78" s="208"/>
      <c r="AL78" s="208"/>
      <c r="AM78" s="208"/>
      <c r="AN78" s="208"/>
      <c r="AO78" s="35"/>
      <c r="AP78" s="1"/>
      <c r="AQ78" s="1"/>
      <c r="AR78" s="1"/>
      <c r="AS78" s="1"/>
    </row>
    <row r="79" spans="1:45" ht="21.75" customHeight="1" x14ac:dyDescent="0.2">
      <c r="A79" s="47"/>
      <c r="B79" s="206">
        <v>240</v>
      </c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7"/>
      <c r="Q79" s="58" t="s">
        <v>14</v>
      </c>
      <c r="R79" s="55">
        <v>555</v>
      </c>
      <c r="S79" s="57">
        <v>4</v>
      </c>
      <c r="T79" s="57">
        <v>9</v>
      </c>
      <c r="U79" s="56" t="s">
        <v>56</v>
      </c>
      <c r="V79" s="55">
        <v>240</v>
      </c>
      <c r="W79" s="214"/>
      <c r="X79" s="214"/>
      <c r="Y79" s="214"/>
      <c r="Z79" s="214"/>
      <c r="AA79" s="214"/>
      <c r="AB79" s="54">
        <v>104214.25</v>
      </c>
      <c r="AC79" s="53"/>
      <c r="AD79" s="52">
        <v>0</v>
      </c>
      <c r="AE79" s="52">
        <v>0</v>
      </c>
      <c r="AF79" s="51">
        <v>0</v>
      </c>
      <c r="AG79" s="50"/>
      <c r="AH79" s="49"/>
      <c r="AI79" s="48"/>
      <c r="AJ79" s="208"/>
      <c r="AK79" s="208"/>
      <c r="AL79" s="208"/>
      <c r="AM79" s="208"/>
      <c r="AN79" s="208"/>
      <c r="AO79" s="35"/>
      <c r="AP79" s="1"/>
      <c r="AQ79" s="1"/>
      <c r="AR79" s="1"/>
      <c r="AS79" s="1"/>
    </row>
    <row r="80" spans="1:45" ht="42.75" customHeight="1" x14ac:dyDescent="0.2">
      <c r="A80" s="47"/>
      <c r="B80" s="69"/>
      <c r="C80" s="68"/>
      <c r="D80" s="67"/>
      <c r="E80" s="67"/>
      <c r="F80" s="66"/>
      <c r="G80" s="66"/>
      <c r="H80" s="65"/>
      <c r="I80" s="212" t="s">
        <v>55</v>
      </c>
      <c r="J80" s="212"/>
      <c r="K80" s="212"/>
      <c r="L80" s="212"/>
      <c r="M80" s="212"/>
      <c r="N80" s="212"/>
      <c r="O80" s="212"/>
      <c r="P80" s="213"/>
      <c r="Q80" s="64" t="s">
        <v>54</v>
      </c>
      <c r="R80" s="61">
        <v>555</v>
      </c>
      <c r="S80" s="63">
        <v>4</v>
      </c>
      <c r="T80" s="63">
        <v>9</v>
      </c>
      <c r="U80" s="62" t="s">
        <v>53</v>
      </c>
      <c r="V80" s="61" t="s">
        <v>7</v>
      </c>
      <c r="W80" s="211"/>
      <c r="X80" s="211"/>
      <c r="Y80" s="211"/>
      <c r="Z80" s="211"/>
      <c r="AA80" s="211"/>
      <c r="AB80" s="54">
        <v>4625100</v>
      </c>
      <c r="AC80" s="53"/>
      <c r="AD80" s="60">
        <f>AD81</f>
        <v>0</v>
      </c>
      <c r="AE80" s="60">
        <v>0</v>
      </c>
      <c r="AF80" s="59">
        <v>0</v>
      </c>
      <c r="AG80" s="50"/>
      <c r="AH80" s="49"/>
      <c r="AI80" s="48"/>
      <c r="AJ80" s="205"/>
      <c r="AK80" s="205"/>
      <c r="AL80" s="205"/>
      <c r="AM80" s="205"/>
      <c r="AN80" s="205"/>
      <c r="AO80" s="35"/>
      <c r="AP80" s="1"/>
      <c r="AQ80" s="1"/>
      <c r="AR80" s="1"/>
      <c r="AS80" s="1"/>
    </row>
    <row r="81" spans="1:45" ht="21.75" customHeight="1" x14ac:dyDescent="0.2">
      <c r="A81" s="47"/>
      <c r="B81" s="206">
        <v>200</v>
      </c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7"/>
      <c r="Q81" s="58" t="s">
        <v>15</v>
      </c>
      <c r="R81" s="55">
        <v>555</v>
      </c>
      <c r="S81" s="57">
        <v>4</v>
      </c>
      <c r="T81" s="57">
        <v>9</v>
      </c>
      <c r="U81" s="56" t="s">
        <v>53</v>
      </c>
      <c r="V81" s="55">
        <v>200</v>
      </c>
      <c r="W81" s="214"/>
      <c r="X81" s="214"/>
      <c r="Y81" s="214"/>
      <c r="Z81" s="214"/>
      <c r="AA81" s="214"/>
      <c r="AB81" s="54">
        <v>4625100</v>
      </c>
      <c r="AC81" s="53"/>
      <c r="AD81" s="52">
        <f>AD82</f>
        <v>0</v>
      </c>
      <c r="AE81" s="52">
        <v>0</v>
      </c>
      <c r="AF81" s="51">
        <v>0</v>
      </c>
      <c r="AG81" s="50"/>
      <c r="AH81" s="49"/>
      <c r="AI81" s="48"/>
      <c r="AJ81" s="208"/>
      <c r="AK81" s="208"/>
      <c r="AL81" s="208"/>
      <c r="AM81" s="208"/>
      <c r="AN81" s="208"/>
      <c r="AO81" s="35"/>
      <c r="AP81" s="1"/>
      <c r="AQ81" s="1"/>
      <c r="AR81" s="1"/>
      <c r="AS81" s="1"/>
    </row>
    <row r="82" spans="1:45" ht="21.75" customHeight="1" x14ac:dyDescent="0.2">
      <c r="A82" s="47"/>
      <c r="B82" s="206">
        <v>240</v>
      </c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7"/>
      <c r="Q82" s="139" t="s">
        <v>14</v>
      </c>
      <c r="R82" s="55">
        <v>555</v>
      </c>
      <c r="S82" s="57">
        <v>4</v>
      </c>
      <c r="T82" s="57">
        <v>9</v>
      </c>
      <c r="U82" s="56" t="s">
        <v>53</v>
      </c>
      <c r="V82" s="55">
        <v>240</v>
      </c>
      <c r="W82" s="214"/>
      <c r="X82" s="214"/>
      <c r="Y82" s="214"/>
      <c r="Z82" s="214"/>
      <c r="AA82" s="214"/>
      <c r="AB82" s="54">
        <v>4625100</v>
      </c>
      <c r="AC82" s="53"/>
      <c r="AD82" s="52">
        <v>0</v>
      </c>
      <c r="AE82" s="52">
        <v>0</v>
      </c>
      <c r="AF82" s="51">
        <v>0</v>
      </c>
      <c r="AG82" s="50"/>
      <c r="AH82" s="49"/>
      <c r="AI82" s="48"/>
      <c r="AJ82" s="208"/>
      <c r="AK82" s="208"/>
      <c r="AL82" s="208"/>
      <c r="AM82" s="208"/>
      <c r="AN82" s="208"/>
      <c r="AO82" s="35"/>
      <c r="AP82" s="1"/>
      <c r="AQ82" s="1"/>
      <c r="AR82" s="1"/>
      <c r="AS82" s="1"/>
    </row>
    <row r="83" spans="1:45" s="145" customFormat="1" ht="21.75" customHeight="1" x14ac:dyDescent="0.2">
      <c r="A83" s="148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60"/>
      <c r="Q83" s="139" t="s">
        <v>160</v>
      </c>
      <c r="R83" s="156">
        <v>555</v>
      </c>
      <c r="S83" s="158">
        <v>4</v>
      </c>
      <c r="T83" s="158">
        <v>9</v>
      </c>
      <c r="U83" s="157" t="s">
        <v>159</v>
      </c>
      <c r="V83" s="156"/>
      <c r="W83" s="161"/>
      <c r="X83" s="161"/>
      <c r="Y83" s="161"/>
      <c r="Z83" s="161"/>
      <c r="AA83" s="161"/>
      <c r="AB83" s="155"/>
      <c r="AC83" s="154"/>
      <c r="AD83" s="153">
        <v>0</v>
      </c>
      <c r="AE83" s="153">
        <v>0</v>
      </c>
      <c r="AF83" s="152">
        <v>0</v>
      </c>
      <c r="AG83" s="151"/>
      <c r="AH83" s="150"/>
      <c r="AI83" s="149"/>
      <c r="AJ83" s="162"/>
      <c r="AK83" s="162"/>
      <c r="AL83" s="162"/>
      <c r="AM83" s="162"/>
      <c r="AN83" s="162"/>
      <c r="AO83" s="147"/>
      <c r="AP83" s="146"/>
      <c r="AQ83" s="146"/>
      <c r="AR83" s="146"/>
      <c r="AS83" s="146"/>
    </row>
    <row r="84" spans="1:45" s="145" customFormat="1" ht="21.75" customHeight="1" x14ac:dyDescent="0.2">
      <c r="A84" s="148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60"/>
      <c r="Q84" s="139" t="s">
        <v>15</v>
      </c>
      <c r="R84" s="156">
        <v>555</v>
      </c>
      <c r="S84" s="158">
        <v>4</v>
      </c>
      <c r="T84" s="158">
        <v>9</v>
      </c>
      <c r="U84" s="157" t="s">
        <v>159</v>
      </c>
      <c r="V84" s="156">
        <v>200</v>
      </c>
      <c r="W84" s="161"/>
      <c r="X84" s="161"/>
      <c r="Y84" s="161"/>
      <c r="Z84" s="161"/>
      <c r="AA84" s="161"/>
      <c r="AB84" s="155"/>
      <c r="AC84" s="154"/>
      <c r="AD84" s="153">
        <v>0</v>
      </c>
      <c r="AE84" s="153">
        <v>0</v>
      </c>
      <c r="AF84" s="152">
        <v>0</v>
      </c>
      <c r="AG84" s="151"/>
      <c r="AH84" s="150"/>
      <c r="AI84" s="149"/>
      <c r="AJ84" s="162"/>
      <c r="AK84" s="162"/>
      <c r="AL84" s="162"/>
      <c r="AM84" s="162"/>
      <c r="AN84" s="162"/>
      <c r="AO84" s="147"/>
      <c r="AP84" s="146"/>
      <c r="AQ84" s="146"/>
      <c r="AR84" s="146"/>
      <c r="AS84" s="146"/>
    </row>
    <row r="85" spans="1:45" s="145" customFormat="1" ht="21.75" customHeight="1" x14ac:dyDescent="0.2">
      <c r="A85" s="148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  <c r="Q85" s="139" t="s">
        <v>14</v>
      </c>
      <c r="R85" s="156">
        <v>555</v>
      </c>
      <c r="S85" s="158">
        <v>4</v>
      </c>
      <c r="T85" s="158">
        <v>9</v>
      </c>
      <c r="U85" s="157" t="s">
        <v>159</v>
      </c>
      <c r="V85" s="156">
        <v>240</v>
      </c>
      <c r="W85" s="161"/>
      <c r="X85" s="161"/>
      <c r="Y85" s="161"/>
      <c r="Z85" s="161"/>
      <c r="AA85" s="161"/>
      <c r="AB85" s="155"/>
      <c r="AC85" s="154"/>
      <c r="AD85" s="153">
        <v>0</v>
      </c>
      <c r="AE85" s="153">
        <v>0</v>
      </c>
      <c r="AF85" s="152">
        <v>0</v>
      </c>
      <c r="AG85" s="151"/>
      <c r="AH85" s="150"/>
      <c r="AI85" s="149"/>
      <c r="AJ85" s="162"/>
      <c r="AK85" s="162"/>
      <c r="AL85" s="162"/>
      <c r="AM85" s="162"/>
      <c r="AN85" s="162"/>
      <c r="AO85" s="147"/>
      <c r="AP85" s="146"/>
      <c r="AQ85" s="146"/>
      <c r="AR85" s="146"/>
      <c r="AS85" s="146"/>
    </row>
    <row r="86" spans="1:45" ht="14.25" customHeight="1" x14ac:dyDescent="0.2">
      <c r="A86" s="47"/>
      <c r="B86" s="209" t="s">
        <v>52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10"/>
      <c r="Q86" s="137" t="s">
        <v>52</v>
      </c>
      <c r="R86" s="170">
        <v>555</v>
      </c>
      <c r="S86" s="171">
        <v>5</v>
      </c>
      <c r="T86" s="171">
        <v>0</v>
      </c>
      <c r="U86" s="138" t="s">
        <v>7</v>
      </c>
      <c r="V86" s="170">
        <v>0</v>
      </c>
      <c r="W86" s="228"/>
      <c r="X86" s="228"/>
      <c r="Y86" s="228"/>
      <c r="Z86" s="228"/>
      <c r="AA86" s="228"/>
      <c r="AB86" s="172">
        <v>1613916.8</v>
      </c>
      <c r="AC86" s="173"/>
      <c r="AD86" s="163">
        <f>AD88+AD91</f>
        <v>320000</v>
      </c>
      <c r="AE86" s="163">
        <f>AE101+AE95+AE91</f>
        <v>191000</v>
      </c>
      <c r="AF86" s="164">
        <v>0</v>
      </c>
      <c r="AG86" s="50"/>
      <c r="AH86" s="49"/>
      <c r="AI86" s="48"/>
      <c r="AJ86" s="205"/>
      <c r="AK86" s="205"/>
      <c r="AL86" s="205"/>
      <c r="AM86" s="205"/>
      <c r="AN86" s="205"/>
      <c r="AO86" s="35"/>
      <c r="AP86" s="1"/>
      <c r="AQ86" s="1"/>
      <c r="AR86" s="1"/>
      <c r="AS86" s="1"/>
    </row>
    <row r="87" spans="1:45" ht="14.25" customHeight="1" x14ac:dyDescent="0.2">
      <c r="A87" s="47"/>
      <c r="B87" s="209" t="s">
        <v>51</v>
      </c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10"/>
      <c r="Q87" s="137" t="s">
        <v>51</v>
      </c>
      <c r="R87" s="170">
        <v>555</v>
      </c>
      <c r="S87" s="171">
        <v>5</v>
      </c>
      <c r="T87" s="171">
        <v>2</v>
      </c>
      <c r="U87" s="138" t="s">
        <v>7</v>
      </c>
      <c r="V87" s="170">
        <v>0</v>
      </c>
      <c r="W87" s="228"/>
      <c r="X87" s="228"/>
      <c r="Y87" s="228"/>
      <c r="Z87" s="228"/>
      <c r="AA87" s="228"/>
      <c r="AB87" s="172">
        <v>140000</v>
      </c>
      <c r="AC87" s="173"/>
      <c r="AD87" s="163">
        <f>AD88</f>
        <v>0</v>
      </c>
      <c r="AE87" s="163">
        <v>0</v>
      </c>
      <c r="AF87" s="164">
        <v>0</v>
      </c>
      <c r="AG87" s="50"/>
      <c r="AH87" s="49"/>
      <c r="AI87" s="48"/>
      <c r="AJ87" s="205"/>
      <c r="AK87" s="205"/>
      <c r="AL87" s="205"/>
      <c r="AM87" s="205"/>
      <c r="AN87" s="205"/>
      <c r="AO87" s="35"/>
      <c r="AP87" s="1"/>
      <c r="AQ87" s="1"/>
      <c r="AR87" s="1"/>
      <c r="AS87" s="1"/>
    </row>
    <row r="88" spans="1:45" ht="13.5" customHeight="1" x14ac:dyDescent="0.2">
      <c r="A88" s="47"/>
      <c r="B88" s="69"/>
      <c r="C88" s="68"/>
      <c r="D88" s="67"/>
      <c r="E88" s="67"/>
      <c r="F88" s="66"/>
      <c r="G88" s="66"/>
      <c r="H88" s="65"/>
      <c r="I88" s="212" t="s">
        <v>50</v>
      </c>
      <c r="J88" s="212"/>
      <c r="K88" s="212"/>
      <c r="L88" s="212"/>
      <c r="M88" s="212"/>
      <c r="N88" s="212"/>
      <c r="O88" s="212"/>
      <c r="P88" s="213"/>
      <c r="Q88" s="137" t="s">
        <v>168</v>
      </c>
      <c r="R88" s="170">
        <v>555</v>
      </c>
      <c r="S88" s="171">
        <v>5</v>
      </c>
      <c r="T88" s="171">
        <v>2</v>
      </c>
      <c r="U88" s="138" t="s">
        <v>47</v>
      </c>
      <c r="V88" s="170" t="s">
        <v>7</v>
      </c>
      <c r="W88" s="228"/>
      <c r="X88" s="228"/>
      <c r="Y88" s="228"/>
      <c r="Z88" s="228"/>
      <c r="AA88" s="228"/>
      <c r="AB88" s="172">
        <v>140000</v>
      </c>
      <c r="AC88" s="173"/>
      <c r="AD88" s="163">
        <f>AD89</f>
        <v>0</v>
      </c>
      <c r="AE88" s="163">
        <v>0</v>
      </c>
      <c r="AF88" s="164">
        <v>0</v>
      </c>
      <c r="AG88" s="50"/>
      <c r="AH88" s="49"/>
      <c r="AI88" s="48"/>
      <c r="AJ88" s="205"/>
      <c r="AK88" s="205"/>
      <c r="AL88" s="205"/>
      <c r="AM88" s="205"/>
      <c r="AN88" s="205"/>
      <c r="AO88" s="35"/>
      <c r="AP88" s="1"/>
      <c r="AQ88" s="1"/>
      <c r="AR88" s="1"/>
      <c r="AS88" s="1"/>
    </row>
    <row r="89" spans="1:45" ht="14.25" customHeight="1" x14ac:dyDescent="0.2">
      <c r="A89" s="47"/>
      <c r="B89" s="206">
        <v>800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  <c r="Q89" s="139" t="s">
        <v>49</v>
      </c>
      <c r="R89" s="174">
        <v>555</v>
      </c>
      <c r="S89" s="175">
        <v>5</v>
      </c>
      <c r="T89" s="175">
        <v>2</v>
      </c>
      <c r="U89" s="140" t="s">
        <v>47</v>
      </c>
      <c r="V89" s="174">
        <v>800</v>
      </c>
      <c r="W89" s="229"/>
      <c r="X89" s="229"/>
      <c r="Y89" s="229"/>
      <c r="Z89" s="229"/>
      <c r="AA89" s="229"/>
      <c r="AB89" s="172">
        <v>140000</v>
      </c>
      <c r="AC89" s="173"/>
      <c r="AD89" s="176">
        <f>AD90</f>
        <v>0</v>
      </c>
      <c r="AE89" s="176">
        <v>0</v>
      </c>
      <c r="AF89" s="177">
        <v>0</v>
      </c>
      <c r="AG89" s="50"/>
      <c r="AH89" s="49"/>
      <c r="AI89" s="48"/>
      <c r="AJ89" s="208"/>
      <c r="AK89" s="208"/>
      <c r="AL89" s="208"/>
      <c r="AM89" s="208"/>
      <c r="AN89" s="208"/>
      <c r="AO89" s="35"/>
      <c r="AP89" s="169"/>
      <c r="AQ89" s="1"/>
      <c r="AR89" s="1"/>
      <c r="AS89" s="1"/>
    </row>
    <row r="90" spans="1:45" ht="14.25" customHeight="1" x14ac:dyDescent="0.2">
      <c r="A90" s="47"/>
      <c r="B90" s="206">
        <v>850</v>
      </c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  <c r="Q90" s="139" t="s">
        <v>48</v>
      </c>
      <c r="R90" s="174">
        <v>555</v>
      </c>
      <c r="S90" s="175">
        <v>5</v>
      </c>
      <c r="T90" s="175">
        <v>2</v>
      </c>
      <c r="U90" s="140" t="s">
        <v>47</v>
      </c>
      <c r="V90" s="174">
        <v>850</v>
      </c>
      <c r="W90" s="229"/>
      <c r="X90" s="229"/>
      <c r="Y90" s="229"/>
      <c r="Z90" s="229"/>
      <c r="AA90" s="229"/>
      <c r="AB90" s="172">
        <v>140000</v>
      </c>
      <c r="AC90" s="173"/>
      <c r="AD90" s="176">
        <v>0</v>
      </c>
      <c r="AE90" s="176">
        <v>0</v>
      </c>
      <c r="AF90" s="177">
        <v>0</v>
      </c>
      <c r="AG90" s="50"/>
      <c r="AH90" s="49"/>
      <c r="AI90" s="48"/>
      <c r="AJ90" s="208"/>
      <c r="AK90" s="208"/>
      <c r="AL90" s="208"/>
      <c r="AM90" s="208"/>
      <c r="AN90" s="208"/>
      <c r="AO90" s="35"/>
      <c r="AP90" s="1"/>
      <c r="AQ90" s="1"/>
      <c r="AR90" s="1"/>
      <c r="AS90" s="1"/>
    </row>
    <row r="91" spans="1:45" ht="14.25" customHeight="1" x14ac:dyDescent="0.2">
      <c r="A91" s="47"/>
      <c r="B91" s="209" t="s">
        <v>46</v>
      </c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10"/>
      <c r="Q91" s="137" t="s">
        <v>46</v>
      </c>
      <c r="R91" s="170">
        <v>555</v>
      </c>
      <c r="S91" s="171">
        <v>5</v>
      </c>
      <c r="T91" s="171">
        <v>3</v>
      </c>
      <c r="U91" s="138" t="s">
        <v>7</v>
      </c>
      <c r="V91" s="170">
        <v>0</v>
      </c>
      <c r="W91" s="228"/>
      <c r="X91" s="228"/>
      <c r="Y91" s="228"/>
      <c r="Z91" s="228"/>
      <c r="AA91" s="228"/>
      <c r="AB91" s="172">
        <v>830159.4</v>
      </c>
      <c r="AC91" s="173"/>
      <c r="AD91" s="163">
        <f>AD93+AD96+AD98+AD102</f>
        <v>320000</v>
      </c>
      <c r="AE91" s="163">
        <v>191000</v>
      </c>
      <c r="AF91" s="164">
        <v>0</v>
      </c>
      <c r="AG91" s="50"/>
      <c r="AH91" s="49"/>
      <c r="AI91" s="48"/>
      <c r="AJ91" s="205"/>
      <c r="AK91" s="205"/>
      <c r="AL91" s="205"/>
      <c r="AM91" s="205"/>
      <c r="AN91" s="205"/>
      <c r="AO91" s="35"/>
      <c r="AP91" s="1"/>
      <c r="AQ91" s="1"/>
      <c r="AR91" s="1"/>
      <c r="AS91" s="1"/>
    </row>
    <row r="92" spans="1:45" ht="14.25" customHeight="1" x14ac:dyDescent="0.2">
      <c r="A92" s="47"/>
      <c r="B92" s="69"/>
      <c r="C92" s="68"/>
      <c r="D92" s="67"/>
      <c r="E92" s="67"/>
      <c r="F92" s="66"/>
      <c r="G92" s="66"/>
      <c r="H92" s="65"/>
      <c r="I92" s="212" t="s">
        <v>45</v>
      </c>
      <c r="J92" s="212"/>
      <c r="K92" s="212"/>
      <c r="L92" s="212"/>
      <c r="M92" s="212"/>
      <c r="N92" s="212"/>
      <c r="O92" s="212"/>
      <c r="P92" s="213"/>
      <c r="Q92" s="64" t="s">
        <v>44</v>
      </c>
      <c r="R92" s="61">
        <v>555</v>
      </c>
      <c r="S92" s="63">
        <v>5</v>
      </c>
      <c r="T92" s="63">
        <v>3</v>
      </c>
      <c r="U92" s="62" t="s">
        <v>43</v>
      </c>
      <c r="V92" s="61" t="s">
        <v>7</v>
      </c>
      <c r="W92" s="211"/>
      <c r="X92" s="211"/>
      <c r="Y92" s="211"/>
      <c r="Z92" s="211"/>
      <c r="AA92" s="211"/>
      <c r="AB92" s="54">
        <v>297763</v>
      </c>
      <c r="AC92" s="53"/>
      <c r="AD92" s="60">
        <f>AD93</f>
        <v>70000</v>
      </c>
      <c r="AE92" s="60">
        <v>191000</v>
      </c>
      <c r="AF92" s="59">
        <v>0</v>
      </c>
      <c r="AG92" s="50"/>
      <c r="AH92" s="49"/>
      <c r="AI92" s="48"/>
      <c r="AJ92" s="205"/>
      <c r="AK92" s="205"/>
      <c r="AL92" s="205"/>
      <c r="AM92" s="205"/>
      <c r="AN92" s="205"/>
      <c r="AO92" s="35"/>
      <c r="AP92" s="1"/>
      <c r="AQ92" s="1"/>
      <c r="AR92" s="1"/>
      <c r="AS92" s="1"/>
    </row>
    <row r="93" spans="1:45" ht="21.75" customHeight="1" x14ac:dyDescent="0.2">
      <c r="A93" s="47"/>
      <c r="B93" s="206">
        <v>200</v>
      </c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  <c r="Q93" s="58" t="s">
        <v>15</v>
      </c>
      <c r="R93" s="55">
        <v>555</v>
      </c>
      <c r="S93" s="57">
        <v>5</v>
      </c>
      <c r="T93" s="57">
        <v>3</v>
      </c>
      <c r="U93" s="56" t="s">
        <v>43</v>
      </c>
      <c r="V93" s="55">
        <v>200</v>
      </c>
      <c r="W93" s="214"/>
      <c r="X93" s="214"/>
      <c r="Y93" s="214"/>
      <c r="Z93" s="214"/>
      <c r="AA93" s="214"/>
      <c r="AB93" s="54">
        <v>297763</v>
      </c>
      <c r="AC93" s="53"/>
      <c r="AD93" s="52">
        <f>AD94</f>
        <v>70000</v>
      </c>
      <c r="AE93" s="52">
        <v>191000</v>
      </c>
      <c r="AF93" s="51">
        <v>0</v>
      </c>
      <c r="AG93" s="50"/>
      <c r="AH93" s="49"/>
      <c r="AI93" s="48"/>
      <c r="AJ93" s="208"/>
      <c r="AK93" s="208"/>
      <c r="AL93" s="208"/>
      <c r="AM93" s="208"/>
      <c r="AN93" s="208"/>
      <c r="AO93" s="35"/>
      <c r="AP93" s="1"/>
      <c r="AQ93" s="1"/>
      <c r="AR93" s="1"/>
      <c r="AS93" s="1"/>
    </row>
    <row r="94" spans="1:45" ht="21.75" customHeight="1" x14ac:dyDescent="0.2">
      <c r="A94" s="47"/>
      <c r="B94" s="206">
        <v>240</v>
      </c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  <c r="Q94" s="58" t="s">
        <v>14</v>
      </c>
      <c r="R94" s="55">
        <v>555</v>
      </c>
      <c r="S94" s="57">
        <v>5</v>
      </c>
      <c r="T94" s="57">
        <v>3</v>
      </c>
      <c r="U94" s="56" t="s">
        <v>43</v>
      </c>
      <c r="V94" s="55">
        <v>240</v>
      </c>
      <c r="W94" s="214"/>
      <c r="X94" s="214"/>
      <c r="Y94" s="214"/>
      <c r="Z94" s="214"/>
      <c r="AA94" s="214"/>
      <c r="AB94" s="54">
        <v>297763</v>
      </c>
      <c r="AC94" s="53"/>
      <c r="AD94" s="52">
        <v>70000</v>
      </c>
      <c r="AE94" s="52">
        <v>191000</v>
      </c>
      <c r="AF94" s="51">
        <v>0</v>
      </c>
      <c r="AG94" s="50"/>
      <c r="AH94" s="49"/>
      <c r="AI94" s="48"/>
      <c r="AJ94" s="208"/>
      <c r="AK94" s="208"/>
      <c r="AL94" s="208"/>
      <c r="AM94" s="208"/>
      <c r="AN94" s="208"/>
      <c r="AO94" s="35"/>
      <c r="AP94" s="1"/>
      <c r="AQ94" s="1"/>
      <c r="AR94" s="1"/>
      <c r="AS94" s="1"/>
    </row>
    <row r="95" spans="1:45" ht="19.149999999999999" customHeight="1" x14ac:dyDescent="0.2">
      <c r="A95" s="47"/>
      <c r="B95" s="69"/>
      <c r="C95" s="68"/>
      <c r="D95" s="67"/>
      <c r="E95" s="67"/>
      <c r="F95" s="66"/>
      <c r="G95" s="66"/>
      <c r="H95" s="65"/>
      <c r="I95" s="212" t="s">
        <v>42</v>
      </c>
      <c r="J95" s="212"/>
      <c r="K95" s="212"/>
      <c r="L95" s="212"/>
      <c r="M95" s="212"/>
      <c r="N95" s="212"/>
      <c r="O95" s="212"/>
      <c r="P95" s="213"/>
      <c r="Q95" s="137" t="s">
        <v>132</v>
      </c>
      <c r="R95" s="61">
        <v>555</v>
      </c>
      <c r="S95" s="63">
        <v>5</v>
      </c>
      <c r="T95" s="63">
        <v>3</v>
      </c>
      <c r="U95" s="138" t="s">
        <v>161</v>
      </c>
      <c r="V95" s="61" t="s">
        <v>7</v>
      </c>
      <c r="W95" s="211"/>
      <c r="X95" s="211"/>
      <c r="Y95" s="211"/>
      <c r="Z95" s="211"/>
      <c r="AA95" s="211"/>
      <c r="AB95" s="54">
        <v>123200</v>
      </c>
      <c r="AC95" s="53"/>
      <c r="AD95" s="60">
        <f>AD96</f>
        <v>0</v>
      </c>
      <c r="AE95" s="60">
        <v>0</v>
      </c>
      <c r="AF95" s="59">
        <v>0</v>
      </c>
      <c r="AG95" s="50"/>
      <c r="AH95" s="49"/>
      <c r="AI95" s="48"/>
      <c r="AJ95" s="205"/>
      <c r="AK95" s="205"/>
      <c r="AL95" s="205"/>
      <c r="AM95" s="205"/>
      <c r="AN95" s="205"/>
      <c r="AO95" s="35"/>
      <c r="AP95" s="1"/>
      <c r="AQ95" s="1"/>
      <c r="AR95" s="1"/>
      <c r="AS95" s="1"/>
    </row>
    <row r="96" spans="1:45" ht="21.75" customHeight="1" x14ac:dyDescent="0.2">
      <c r="A96" s="47"/>
      <c r="B96" s="206">
        <v>200</v>
      </c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  <c r="Q96" s="58" t="s">
        <v>15</v>
      </c>
      <c r="R96" s="55">
        <v>555</v>
      </c>
      <c r="S96" s="57">
        <v>5</v>
      </c>
      <c r="T96" s="57">
        <v>3</v>
      </c>
      <c r="U96" s="140" t="s">
        <v>161</v>
      </c>
      <c r="V96" s="55">
        <v>200</v>
      </c>
      <c r="W96" s="214"/>
      <c r="X96" s="214"/>
      <c r="Y96" s="214"/>
      <c r="Z96" s="214"/>
      <c r="AA96" s="214"/>
      <c r="AB96" s="54">
        <v>123200</v>
      </c>
      <c r="AC96" s="53"/>
      <c r="AD96" s="52">
        <f>AD97</f>
        <v>0</v>
      </c>
      <c r="AE96" s="52">
        <v>0</v>
      </c>
      <c r="AF96" s="51">
        <v>0</v>
      </c>
      <c r="AG96" s="50"/>
      <c r="AH96" s="49"/>
      <c r="AI96" s="48"/>
      <c r="AJ96" s="208"/>
      <c r="AK96" s="208"/>
      <c r="AL96" s="208"/>
      <c r="AM96" s="208"/>
      <c r="AN96" s="208"/>
      <c r="AO96" s="35"/>
      <c r="AP96" s="1"/>
      <c r="AQ96" s="1"/>
      <c r="AR96" s="1"/>
      <c r="AS96" s="1"/>
    </row>
    <row r="97" spans="1:45" ht="21.75" customHeight="1" x14ac:dyDescent="0.2">
      <c r="A97" s="47"/>
      <c r="B97" s="206">
        <v>240</v>
      </c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  <c r="Q97" s="58" t="s">
        <v>14</v>
      </c>
      <c r="R97" s="55">
        <v>555</v>
      </c>
      <c r="S97" s="57">
        <v>5</v>
      </c>
      <c r="T97" s="57">
        <v>3</v>
      </c>
      <c r="U97" s="140" t="s">
        <v>161</v>
      </c>
      <c r="V97" s="55">
        <v>240</v>
      </c>
      <c r="W97" s="214"/>
      <c r="X97" s="214"/>
      <c r="Y97" s="214"/>
      <c r="Z97" s="214"/>
      <c r="AA97" s="214"/>
      <c r="AB97" s="54">
        <v>123200</v>
      </c>
      <c r="AC97" s="53"/>
      <c r="AD97" s="52">
        <v>0</v>
      </c>
      <c r="AE97" s="52">
        <v>0</v>
      </c>
      <c r="AF97" s="51">
        <v>0</v>
      </c>
      <c r="AG97" s="50"/>
      <c r="AH97" s="49"/>
      <c r="AI97" s="48"/>
      <c r="AJ97" s="208"/>
      <c r="AK97" s="208"/>
      <c r="AL97" s="208"/>
      <c r="AM97" s="208"/>
      <c r="AN97" s="208"/>
      <c r="AO97" s="35"/>
      <c r="AP97" s="1"/>
      <c r="AQ97" s="1"/>
      <c r="AR97" s="1"/>
      <c r="AS97" s="1"/>
    </row>
    <row r="98" spans="1:45" s="145" customFormat="1" ht="21.75" customHeight="1" x14ac:dyDescent="0.2">
      <c r="A98" s="148"/>
      <c r="B98" s="191"/>
      <c r="C98" s="191"/>
      <c r="D98" s="191"/>
      <c r="E98" s="191"/>
      <c r="F98" s="191"/>
      <c r="G98" s="191"/>
      <c r="H98" s="192"/>
      <c r="I98" s="191"/>
      <c r="J98" s="191"/>
      <c r="K98" s="191"/>
      <c r="L98" s="191"/>
      <c r="M98" s="191"/>
      <c r="N98" s="191"/>
      <c r="O98" s="191"/>
      <c r="P98" s="192"/>
      <c r="Q98" s="58" t="s">
        <v>132</v>
      </c>
      <c r="R98" s="156">
        <v>555</v>
      </c>
      <c r="S98" s="158">
        <v>5</v>
      </c>
      <c r="T98" s="158">
        <v>3</v>
      </c>
      <c r="U98" s="140" t="s">
        <v>173</v>
      </c>
      <c r="V98" s="156"/>
      <c r="W98" s="196"/>
      <c r="X98" s="196"/>
      <c r="Y98" s="196"/>
      <c r="Z98" s="196"/>
      <c r="AA98" s="196"/>
      <c r="AB98" s="155"/>
      <c r="AC98" s="154"/>
      <c r="AD98" s="153">
        <f>AD99</f>
        <v>0</v>
      </c>
      <c r="AE98" s="153"/>
      <c r="AF98" s="152"/>
      <c r="AG98" s="151"/>
      <c r="AH98" s="150"/>
      <c r="AI98" s="149"/>
      <c r="AJ98" s="193"/>
      <c r="AK98" s="193"/>
      <c r="AL98" s="193"/>
      <c r="AM98" s="193"/>
      <c r="AN98" s="193"/>
      <c r="AO98" s="147"/>
      <c r="AP98" s="146"/>
      <c r="AQ98" s="146"/>
      <c r="AR98" s="146"/>
      <c r="AS98" s="146"/>
    </row>
    <row r="99" spans="1:45" s="145" customFormat="1" ht="21.75" customHeight="1" x14ac:dyDescent="0.2">
      <c r="A99" s="148"/>
      <c r="B99" s="191"/>
      <c r="C99" s="191"/>
      <c r="D99" s="191"/>
      <c r="E99" s="191"/>
      <c r="F99" s="191"/>
      <c r="G99" s="191"/>
      <c r="H99" s="192"/>
      <c r="I99" s="191"/>
      <c r="J99" s="191"/>
      <c r="K99" s="191"/>
      <c r="L99" s="191"/>
      <c r="M99" s="191"/>
      <c r="N99" s="191"/>
      <c r="O99" s="191"/>
      <c r="P99" s="192"/>
      <c r="Q99" s="58" t="s">
        <v>171</v>
      </c>
      <c r="R99" s="156">
        <v>555</v>
      </c>
      <c r="S99" s="158">
        <v>5</v>
      </c>
      <c r="T99" s="158">
        <v>3</v>
      </c>
      <c r="U99" s="140" t="s">
        <v>173</v>
      </c>
      <c r="V99" s="156">
        <v>200</v>
      </c>
      <c r="W99" s="196"/>
      <c r="X99" s="196"/>
      <c r="Y99" s="196"/>
      <c r="Z99" s="196"/>
      <c r="AA99" s="196"/>
      <c r="AB99" s="155"/>
      <c r="AC99" s="154"/>
      <c r="AD99" s="153">
        <f>AD100</f>
        <v>0</v>
      </c>
      <c r="AE99" s="153"/>
      <c r="AF99" s="152"/>
      <c r="AG99" s="151"/>
      <c r="AH99" s="150"/>
      <c r="AI99" s="149"/>
      <c r="AJ99" s="193"/>
      <c r="AK99" s="193"/>
      <c r="AL99" s="193"/>
      <c r="AM99" s="193"/>
      <c r="AN99" s="193"/>
      <c r="AO99" s="147"/>
      <c r="AP99" s="146"/>
      <c r="AQ99" s="146"/>
      <c r="AR99" s="146"/>
      <c r="AS99" s="146"/>
    </row>
    <row r="100" spans="1:45" s="145" customFormat="1" ht="21.75" customHeight="1" x14ac:dyDescent="0.2">
      <c r="A100" s="148"/>
      <c r="B100" s="191"/>
      <c r="C100" s="191"/>
      <c r="D100" s="191"/>
      <c r="E100" s="191"/>
      <c r="F100" s="191"/>
      <c r="G100" s="191"/>
      <c r="H100" s="192"/>
      <c r="I100" s="191"/>
      <c r="J100" s="191"/>
      <c r="K100" s="191"/>
      <c r="L100" s="191"/>
      <c r="M100" s="191"/>
      <c r="N100" s="191"/>
      <c r="O100" s="191"/>
      <c r="P100" s="192"/>
      <c r="Q100" s="58" t="s">
        <v>14</v>
      </c>
      <c r="R100" s="156">
        <v>555</v>
      </c>
      <c r="S100" s="158">
        <v>5</v>
      </c>
      <c r="T100" s="158">
        <v>3</v>
      </c>
      <c r="U100" s="140" t="s">
        <v>173</v>
      </c>
      <c r="V100" s="156">
        <v>240</v>
      </c>
      <c r="W100" s="196"/>
      <c r="X100" s="196"/>
      <c r="Y100" s="196"/>
      <c r="Z100" s="196"/>
      <c r="AA100" s="196"/>
      <c r="AB100" s="155"/>
      <c r="AC100" s="154"/>
      <c r="AD100" s="153">
        <v>0</v>
      </c>
      <c r="AE100" s="153">
        <v>0</v>
      </c>
      <c r="AF100" s="152">
        <v>0</v>
      </c>
      <c r="AG100" s="151"/>
      <c r="AH100" s="150"/>
      <c r="AI100" s="149"/>
      <c r="AJ100" s="193"/>
      <c r="AK100" s="193"/>
      <c r="AL100" s="193"/>
      <c r="AM100" s="193"/>
      <c r="AN100" s="193"/>
      <c r="AO100" s="147"/>
      <c r="AP100" s="146"/>
      <c r="AQ100" s="146"/>
      <c r="AR100" s="146"/>
      <c r="AS100" s="146"/>
    </row>
    <row r="101" spans="1:45" ht="21.75" customHeight="1" x14ac:dyDescent="0.2">
      <c r="A101" s="47"/>
      <c r="B101" s="69"/>
      <c r="C101" s="68"/>
      <c r="D101" s="67"/>
      <c r="E101" s="67"/>
      <c r="F101" s="66"/>
      <c r="G101" s="66"/>
      <c r="H101" s="65"/>
      <c r="I101" s="212" t="s">
        <v>39</v>
      </c>
      <c r="J101" s="212"/>
      <c r="K101" s="212"/>
      <c r="L101" s="212"/>
      <c r="M101" s="212"/>
      <c r="N101" s="212"/>
      <c r="O101" s="212"/>
      <c r="P101" s="213"/>
      <c r="Q101" s="64" t="s">
        <v>38</v>
      </c>
      <c r="R101" s="61">
        <v>555</v>
      </c>
      <c r="S101" s="63">
        <v>5</v>
      </c>
      <c r="T101" s="63">
        <v>3</v>
      </c>
      <c r="U101" s="62" t="s">
        <v>37</v>
      </c>
      <c r="V101" s="61" t="s">
        <v>7</v>
      </c>
      <c r="W101" s="211"/>
      <c r="X101" s="211"/>
      <c r="Y101" s="211"/>
      <c r="Z101" s="211"/>
      <c r="AA101" s="211"/>
      <c r="AB101" s="54">
        <v>58500</v>
      </c>
      <c r="AC101" s="53"/>
      <c r="AD101" s="60">
        <f>AD102</f>
        <v>250000</v>
      </c>
      <c r="AE101" s="60">
        <v>0</v>
      </c>
      <c r="AF101" s="59">
        <v>0</v>
      </c>
      <c r="AG101" s="50"/>
      <c r="AH101" s="49"/>
      <c r="AI101" s="48"/>
      <c r="AJ101" s="205"/>
      <c r="AK101" s="205"/>
      <c r="AL101" s="205"/>
      <c r="AM101" s="205"/>
      <c r="AN101" s="205"/>
      <c r="AO101" s="35"/>
      <c r="AP101" s="1"/>
      <c r="AQ101" s="1"/>
      <c r="AR101" s="1"/>
      <c r="AS101" s="1"/>
    </row>
    <row r="102" spans="1:45" ht="21.75" customHeight="1" x14ac:dyDescent="0.2">
      <c r="A102" s="47"/>
      <c r="B102" s="206">
        <v>200</v>
      </c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7"/>
      <c r="Q102" s="58" t="s">
        <v>15</v>
      </c>
      <c r="R102" s="55">
        <v>555</v>
      </c>
      <c r="S102" s="57">
        <v>5</v>
      </c>
      <c r="T102" s="57">
        <v>3</v>
      </c>
      <c r="U102" s="56" t="s">
        <v>37</v>
      </c>
      <c r="V102" s="55">
        <v>200</v>
      </c>
      <c r="W102" s="214"/>
      <c r="X102" s="214"/>
      <c r="Y102" s="214"/>
      <c r="Z102" s="214"/>
      <c r="AA102" s="214"/>
      <c r="AB102" s="54">
        <v>58500</v>
      </c>
      <c r="AC102" s="53"/>
      <c r="AD102" s="52">
        <f>AD103</f>
        <v>250000</v>
      </c>
      <c r="AE102" s="52">
        <v>0</v>
      </c>
      <c r="AF102" s="51">
        <v>0</v>
      </c>
      <c r="AG102" s="50"/>
      <c r="AH102" s="49"/>
      <c r="AI102" s="48"/>
      <c r="AJ102" s="208"/>
      <c r="AK102" s="208"/>
      <c r="AL102" s="208"/>
      <c r="AM102" s="208"/>
      <c r="AN102" s="208"/>
      <c r="AO102" s="35"/>
      <c r="AP102" s="1"/>
      <c r="AQ102" s="1"/>
      <c r="AR102" s="1"/>
      <c r="AS102" s="1"/>
    </row>
    <row r="103" spans="1:45" ht="21.75" customHeight="1" x14ac:dyDescent="0.2">
      <c r="A103" s="47"/>
      <c r="B103" s="206">
        <v>240</v>
      </c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7"/>
      <c r="Q103" s="58" t="s">
        <v>14</v>
      </c>
      <c r="R103" s="55">
        <v>555</v>
      </c>
      <c r="S103" s="57">
        <v>5</v>
      </c>
      <c r="T103" s="57">
        <v>3</v>
      </c>
      <c r="U103" s="56" t="s">
        <v>37</v>
      </c>
      <c r="V103" s="55">
        <v>240</v>
      </c>
      <c r="W103" s="214"/>
      <c r="X103" s="214"/>
      <c r="Y103" s="214"/>
      <c r="Z103" s="214"/>
      <c r="AA103" s="214"/>
      <c r="AB103" s="54">
        <v>58500</v>
      </c>
      <c r="AC103" s="53"/>
      <c r="AD103" s="52">
        <v>250000</v>
      </c>
      <c r="AE103" s="52">
        <v>0</v>
      </c>
      <c r="AF103" s="51">
        <v>0</v>
      </c>
      <c r="AG103" s="50"/>
      <c r="AH103" s="49"/>
      <c r="AI103" s="48"/>
      <c r="AJ103" s="208"/>
      <c r="AK103" s="208"/>
      <c r="AL103" s="208"/>
      <c r="AM103" s="208"/>
      <c r="AN103" s="208"/>
      <c r="AO103" s="35"/>
      <c r="AP103" s="1"/>
      <c r="AQ103" s="1"/>
      <c r="AR103" s="1"/>
      <c r="AS103" s="1"/>
    </row>
    <row r="104" spans="1:45" ht="14.25" customHeight="1" x14ac:dyDescent="0.2">
      <c r="A104" s="47"/>
      <c r="B104" s="209" t="s">
        <v>36</v>
      </c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10"/>
      <c r="Q104" s="64" t="s">
        <v>36</v>
      </c>
      <c r="R104" s="61">
        <v>555</v>
      </c>
      <c r="S104" s="63">
        <v>8</v>
      </c>
      <c r="T104" s="63">
        <v>0</v>
      </c>
      <c r="U104" s="62" t="s">
        <v>7</v>
      </c>
      <c r="V104" s="61">
        <v>0</v>
      </c>
      <c r="W104" s="211"/>
      <c r="X104" s="211"/>
      <c r="Y104" s="211"/>
      <c r="Z104" s="211"/>
      <c r="AA104" s="211"/>
      <c r="AB104" s="54">
        <v>1280921.3400000001</v>
      </c>
      <c r="AC104" s="53"/>
      <c r="AD104" s="60">
        <f>AD105</f>
        <v>210000</v>
      </c>
      <c r="AE104" s="60">
        <f t="shared" ref="AE104:AF104" si="4">AE105</f>
        <v>210018.25</v>
      </c>
      <c r="AF104" s="60">
        <f t="shared" si="4"/>
        <v>0</v>
      </c>
      <c r="AG104" s="50"/>
      <c r="AH104" s="49"/>
      <c r="AI104" s="48"/>
      <c r="AJ104" s="205"/>
      <c r="AK104" s="205"/>
      <c r="AL104" s="205"/>
      <c r="AM104" s="205"/>
      <c r="AN104" s="205"/>
      <c r="AO104" s="35"/>
      <c r="AP104" s="1"/>
      <c r="AQ104" s="1"/>
      <c r="AR104" s="1"/>
      <c r="AS104" s="1"/>
    </row>
    <row r="105" spans="1:45" ht="14.25" customHeight="1" x14ac:dyDescent="0.2">
      <c r="A105" s="47"/>
      <c r="B105" s="209" t="s">
        <v>35</v>
      </c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10"/>
      <c r="Q105" s="64" t="s">
        <v>35</v>
      </c>
      <c r="R105" s="61">
        <v>555</v>
      </c>
      <c r="S105" s="63">
        <v>8</v>
      </c>
      <c r="T105" s="63">
        <v>1</v>
      </c>
      <c r="U105" s="62" t="s">
        <v>7</v>
      </c>
      <c r="V105" s="61">
        <v>0</v>
      </c>
      <c r="W105" s="211"/>
      <c r="X105" s="211"/>
      <c r="Y105" s="211"/>
      <c r="Z105" s="211"/>
      <c r="AA105" s="211"/>
      <c r="AB105" s="54">
        <v>1280921.3400000001</v>
      </c>
      <c r="AC105" s="53"/>
      <c r="AD105" s="60">
        <f>AD106+AD109+AD112+AD115</f>
        <v>210000</v>
      </c>
      <c r="AE105" s="60">
        <f t="shared" ref="AE105:AF105" si="5">AE106+AE109+AE112</f>
        <v>210018.25</v>
      </c>
      <c r="AF105" s="60">
        <f t="shared" si="5"/>
        <v>0</v>
      </c>
      <c r="AG105" s="50"/>
      <c r="AH105" s="49"/>
      <c r="AI105" s="48"/>
      <c r="AJ105" s="205"/>
      <c r="AK105" s="205"/>
      <c r="AL105" s="205"/>
      <c r="AM105" s="205"/>
      <c r="AN105" s="205"/>
      <c r="AO105" s="35"/>
      <c r="AP105" s="1"/>
      <c r="AQ105" s="1"/>
      <c r="AR105" s="1"/>
      <c r="AS105" s="1"/>
    </row>
    <row r="106" spans="1:45" ht="63.75" customHeight="1" x14ac:dyDescent="0.2">
      <c r="A106" s="47"/>
      <c r="B106" s="69"/>
      <c r="C106" s="68"/>
      <c r="D106" s="67"/>
      <c r="E106" s="67"/>
      <c r="F106" s="66"/>
      <c r="G106" s="66"/>
      <c r="H106" s="65"/>
      <c r="I106" s="212" t="s">
        <v>34</v>
      </c>
      <c r="J106" s="212"/>
      <c r="K106" s="212"/>
      <c r="L106" s="212"/>
      <c r="M106" s="212"/>
      <c r="N106" s="212"/>
      <c r="O106" s="212"/>
      <c r="P106" s="213"/>
      <c r="Q106" s="64" t="s">
        <v>33</v>
      </c>
      <c r="R106" s="61">
        <v>555</v>
      </c>
      <c r="S106" s="63">
        <v>8</v>
      </c>
      <c r="T106" s="63">
        <v>1</v>
      </c>
      <c r="U106" s="62" t="s">
        <v>32</v>
      </c>
      <c r="V106" s="61" t="s">
        <v>7</v>
      </c>
      <c r="W106" s="211"/>
      <c r="X106" s="211"/>
      <c r="Y106" s="211"/>
      <c r="Z106" s="211"/>
      <c r="AA106" s="211"/>
      <c r="AB106" s="54">
        <v>845188.76</v>
      </c>
      <c r="AC106" s="53"/>
      <c r="AD106" s="60">
        <f>AD107</f>
        <v>0</v>
      </c>
      <c r="AE106" s="60">
        <v>0</v>
      </c>
      <c r="AF106" s="59">
        <v>0</v>
      </c>
      <c r="AG106" s="50"/>
      <c r="AH106" s="49"/>
      <c r="AI106" s="48"/>
      <c r="AJ106" s="205"/>
      <c r="AK106" s="205"/>
      <c r="AL106" s="205"/>
      <c r="AM106" s="205"/>
      <c r="AN106" s="205"/>
      <c r="AO106" s="35"/>
      <c r="AP106" s="1"/>
      <c r="AQ106" s="1"/>
      <c r="AR106" s="1"/>
      <c r="AS106" s="1"/>
    </row>
    <row r="107" spans="1:45" ht="21.75" customHeight="1" x14ac:dyDescent="0.2">
      <c r="A107" s="47"/>
      <c r="B107" s="206">
        <v>200</v>
      </c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7"/>
      <c r="Q107" s="58" t="s">
        <v>15</v>
      </c>
      <c r="R107" s="55">
        <v>555</v>
      </c>
      <c r="S107" s="57">
        <v>8</v>
      </c>
      <c r="T107" s="57">
        <v>1</v>
      </c>
      <c r="U107" s="56" t="s">
        <v>32</v>
      </c>
      <c r="V107" s="55">
        <v>200</v>
      </c>
      <c r="W107" s="214"/>
      <c r="X107" s="214"/>
      <c r="Y107" s="214"/>
      <c r="Z107" s="214"/>
      <c r="AA107" s="214"/>
      <c r="AB107" s="54">
        <v>845188.76</v>
      </c>
      <c r="AC107" s="53"/>
      <c r="AD107" s="52">
        <f>AD108</f>
        <v>0</v>
      </c>
      <c r="AE107" s="52">
        <v>0</v>
      </c>
      <c r="AF107" s="51">
        <v>0</v>
      </c>
      <c r="AG107" s="50"/>
      <c r="AH107" s="49"/>
      <c r="AI107" s="48"/>
      <c r="AJ107" s="208"/>
      <c r="AK107" s="208"/>
      <c r="AL107" s="208"/>
      <c r="AM107" s="208"/>
      <c r="AN107" s="208"/>
      <c r="AO107" s="35"/>
      <c r="AP107" s="1"/>
      <c r="AQ107" s="1"/>
      <c r="AR107" s="1"/>
      <c r="AS107" s="1"/>
    </row>
    <row r="108" spans="1:45" ht="21.75" customHeight="1" x14ac:dyDescent="0.2">
      <c r="A108" s="47"/>
      <c r="B108" s="206">
        <v>240</v>
      </c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7"/>
      <c r="Q108" s="58" t="s">
        <v>14</v>
      </c>
      <c r="R108" s="55">
        <v>555</v>
      </c>
      <c r="S108" s="57">
        <v>8</v>
      </c>
      <c r="T108" s="57">
        <v>1</v>
      </c>
      <c r="U108" s="56" t="s">
        <v>32</v>
      </c>
      <c r="V108" s="55">
        <v>240</v>
      </c>
      <c r="W108" s="214"/>
      <c r="X108" s="214"/>
      <c r="Y108" s="214"/>
      <c r="Z108" s="214"/>
      <c r="AA108" s="214"/>
      <c r="AB108" s="54">
        <v>845188.76</v>
      </c>
      <c r="AC108" s="53"/>
      <c r="AD108" s="52">
        <v>0</v>
      </c>
      <c r="AE108" s="52">
        <v>0</v>
      </c>
      <c r="AF108" s="51">
        <v>0</v>
      </c>
      <c r="AG108" s="50"/>
      <c r="AH108" s="49"/>
      <c r="AI108" s="48"/>
      <c r="AJ108" s="208"/>
      <c r="AK108" s="208"/>
      <c r="AL108" s="208"/>
      <c r="AM108" s="208"/>
      <c r="AN108" s="208"/>
      <c r="AO108" s="35"/>
      <c r="AP108" s="1"/>
      <c r="AQ108" s="1"/>
      <c r="AR108" s="1"/>
      <c r="AS108" s="1"/>
    </row>
    <row r="109" spans="1:45" ht="21.75" customHeight="1" x14ac:dyDescent="0.2">
      <c r="A109" s="47"/>
      <c r="B109" s="69"/>
      <c r="C109" s="68"/>
      <c r="D109" s="67"/>
      <c r="E109" s="67"/>
      <c r="F109" s="66"/>
      <c r="G109" s="66"/>
      <c r="H109" s="65"/>
      <c r="I109" s="212" t="s">
        <v>31</v>
      </c>
      <c r="J109" s="212"/>
      <c r="K109" s="212"/>
      <c r="L109" s="212"/>
      <c r="M109" s="212"/>
      <c r="N109" s="212"/>
      <c r="O109" s="212"/>
      <c r="P109" s="213"/>
      <c r="Q109" s="64" t="s">
        <v>30</v>
      </c>
      <c r="R109" s="61">
        <v>555</v>
      </c>
      <c r="S109" s="63">
        <v>8</v>
      </c>
      <c r="T109" s="63">
        <v>1</v>
      </c>
      <c r="U109" s="62" t="s">
        <v>29</v>
      </c>
      <c r="V109" s="61" t="s">
        <v>7</v>
      </c>
      <c r="W109" s="211"/>
      <c r="X109" s="211"/>
      <c r="Y109" s="211"/>
      <c r="Z109" s="211"/>
      <c r="AA109" s="211"/>
      <c r="AB109" s="54">
        <v>178945</v>
      </c>
      <c r="AC109" s="53"/>
      <c r="AD109" s="60">
        <f>AD110</f>
        <v>210000</v>
      </c>
      <c r="AE109" s="60">
        <v>210018.25</v>
      </c>
      <c r="AF109" s="59">
        <v>0</v>
      </c>
      <c r="AG109" s="50"/>
      <c r="AH109" s="49"/>
      <c r="AI109" s="48"/>
      <c r="AJ109" s="205"/>
      <c r="AK109" s="205"/>
      <c r="AL109" s="205"/>
      <c r="AM109" s="205"/>
      <c r="AN109" s="205"/>
      <c r="AO109" s="35"/>
      <c r="AP109" s="1"/>
      <c r="AQ109" s="1"/>
      <c r="AR109" s="1"/>
      <c r="AS109" s="1"/>
    </row>
    <row r="110" spans="1:45" ht="21.75" customHeight="1" x14ac:dyDescent="0.2">
      <c r="A110" s="47"/>
      <c r="B110" s="206">
        <v>200</v>
      </c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7"/>
      <c r="Q110" s="58" t="s">
        <v>15</v>
      </c>
      <c r="R110" s="55">
        <v>555</v>
      </c>
      <c r="S110" s="57">
        <v>8</v>
      </c>
      <c r="T110" s="57">
        <v>1</v>
      </c>
      <c r="U110" s="56" t="s">
        <v>29</v>
      </c>
      <c r="V110" s="55">
        <v>200</v>
      </c>
      <c r="W110" s="214"/>
      <c r="X110" s="214"/>
      <c r="Y110" s="214"/>
      <c r="Z110" s="214"/>
      <c r="AA110" s="214"/>
      <c r="AB110" s="54">
        <v>178945</v>
      </c>
      <c r="AC110" s="53"/>
      <c r="AD110" s="52">
        <f>AD111</f>
        <v>210000</v>
      </c>
      <c r="AE110" s="52">
        <v>210018.25</v>
      </c>
      <c r="AF110" s="51">
        <v>0</v>
      </c>
      <c r="AG110" s="50"/>
      <c r="AH110" s="49"/>
      <c r="AI110" s="48"/>
      <c r="AJ110" s="208"/>
      <c r="AK110" s="208"/>
      <c r="AL110" s="208"/>
      <c r="AM110" s="208"/>
      <c r="AN110" s="208"/>
      <c r="AO110" s="35"/>
      <c r="AP110" s="1"/>
      <c r="AQ110" s="1"/>
      <c r="AR110" s="1"/>
      <c r="AS110" s="1"/>
    </row>
    <row r="111" spans="1:45" ht="21.75" customHeight="1" x14ac:dyDescent="0.2">
      <c r="A111" s="47"/>
      <c r="B111" s="206">
        <v>240</v>
      </c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7"/>
      <c r="Q111" s="58" t="s">
        <v>14</v>
      </c>
      <c r="R111" s="55">
        <v>555</v>
      </c>
      <c r="S111" s="57">
        <v>8</v>
      </c>
      <c r="T111" s="57">
        <v>1</v>
      </c>
      <c r="U111" s="56" t="s">
        <v>29</v>
      </c>
      <c r="V111" s="55">
        <v>240</v>
      </c>
      <c r="W111" s="214"/>
      <c r="X111" s="214"/>
      <c r="Y111" s="214"/>
      <c r="Z111" s="214"/>
      <c r="AA111" s="214"/>
      <c r="AB111" s="54">
        <v>178945</v>
      </c>
      <c r="AC111" s="53"/>
      <c r="AD111" s="52">
        <v>210000</v>
      </c>
      <c r="AE111" s="52">
        <v>210018.25</v>
      </c>
      <c r="AF111" s="51">
        <v>0</v>
      </c>
      <c r="AG111" s="50"/>
      <c r="AH111" s="49"/>
      <c r="AI111" s="48"/>
      <c r="AJ111" s="208"/>
      <c r="AK111" s="208"/>
      <c r="AL111" s="208"/>
      <c r="AM111" s="208"/>
      <c r="AN111" s="208"/>
      <c r="AO111" s="35"/>
      <c r="AP111" s="1"/>
      <c r="AQ111" s="1"/>
      <c r="AR111" s="1"/>
      <c r="AS111" s="1"/>
    </row>
    <row r="112" spans="1:45" ht="53.25" customHeight="1" x14ac:dyDescent="0.2">
      <c r="A112" s="47"/>
      <c r="B112" s="69"/>
      <c r="C112" s="68"/>
      <c r="D112" s="67"/>
      <c r="E112" s="67"/>
      <c r="F112" s="66"/>
      <c r="G112" s="66"/>
      <c r="H112" s="65"/>
      <c r="I112" s="212" t="s">
        <v>28</v>
      </c>
      <c r="J112" s="212"/>
      <c r="K112" s="212"/>
      <c r="L112" s="212"/>
      <c r="M112" s="212"/>
      <c r="N112" s="212"/>
      <c r="O112" s="212"/>
      <c r="P112" s="213"/>
      <c r="Q112" s="137" t="s">
        <v>27</v>
      </c>
      <c r="R112" s="61">
        <v>555</v>
      </c>
      <c r="S112" s="63">
        <v>8</v>
      </c>
      <c r="T112" s="63">
        <v>1</v>
      </c>
      <c r="U112" s="62" t="s">
        <v>29</v>
      </c>
      <c r="V112" s="61"/>
      <c r="W112" s="211"/>
      <c r="X112" s="211"/>
      <c r="Y112" s="211"/>
      <c r="Z112" s="211"/>
      <c r="AA112" s="211"/>
      <c r="AB112" s="54">
        <v>256787.58</v>
      </c>
      <c r="AC112" s="53"/>
      <c r="AD112" s="60">
        <f>AD113</f>
        <v>0</v>
      </c>
      <c r="AE112" s="60">
        <v>0</v>
      </c>
      <c r="AF112" s="59">
        <v>0</v>
      </c>
      <c r="AG112" s="50"/>
      <c r="AH112" s="49"/>
      <c r="AI112" s="48"/>
      <c r="AJ112" s="205"/>
      <c r="AK112" s="205"/>
      <c r="AL112" s="205"/>
      <c r="AM112" s="205"/>
      <c r="AN112" s="205"/>
      <c r="AO112" s="35"/>
      <c r="AP112" s="1"/>
      <c r="AQ112" s="1"/>
      <c r="AR112" s="1"/>
      <c r="AS112" s="1"/>
    </row>
    <row r="113" spans="1:45" ht="21.75" customHeight="1" x14ac:dyDescent="0.2">
      <c r="A113" s="47"/>
      <c r="B113" s="206">
        <v>200</v>
      </c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7"/>
      <c r="Q113" s="58" t="s">
        <v>15</v>
      </c>
      <c r="R113" s="55">
        <v>555</v>
      </c>
      <c r="S113" s="57">
        <v>8</v>
      </c>
      <c r="T113" s="57">
        <v>1</v>
      </c>
      <c r="U113" s="56" t="s">
        <v>29</v>
      </c>
      <c r="V113" s="55"/>
      <c r="W113" s="214"/>
      <c r="X113" s="214"/>
      <c r="Y113" s="214"/>
      <c r="Z113" s="214"/>
      <c r="AA113" s="214"/>
      <c r="AB113" s="54">
        <v>256787.58</v>
      </c>
      <c r="AC113" s="53"/>
      <c r="AD113" s="52">
        <f>AD114</f>
        <v>0</v>
      </c>
      <c r="AE113" s="52">
        <v>0</v>
      </c>
      <c r="AF113" s="51">
        <v>0</v>
      </c>
      <c r="AG113" s="50"/>
      <c r="AH113" s="49"/>
      <c r="AI113" s="48"/>
      <c r="AJ113" s="208"/>
      <c r="AK113" s="208"/>
      <c r="AL113" s="208"/>
      <c r="AM113" s="208"/>
      <c r="AN113" s="208"/>
      <c r="AO113" s="35"/>
      <c r="AP113" s="1"/>
      <c r="AQ113" s="1"/>
      <c r="AR113" s="1"/>
      <c r="AS113" s="1"/>
    </row>
    <row r="114" spans="1:45" ht="21.75" customHeight="1" x14ac:dyDescent="0.2">
      <c r="A114" s="47"/>
      <c r="B114" s="206">
        <v>240</v>
      </c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7"/>
      <c r="Q114" s="58" t="s">
        <v>14</v>
      </c>
      <c r="R114" s="55">
        <v>555</v>
      </c>
      <c r="S114" s="57">
        <v>8</v>
      </c>
      <c r="T114" s="57">
        <v>1</v>
      </c>
      <c r="U114" s="56" t="s">
        <v>29</v>
      </c>
      <c r="V114" s="55"/>
      <c r="W114" s="214"/>
      <c r="X114" s="214"/>
      <c r="Y114" s="214"/>
      <c r="Z114" s="214"/>
      <c r="AA114" s="214"/>
      <c r="AB114" s="54">
        <v>256787.58</v>
      </c>
      <c r="AC114" s="53"/>
      <c r="AD114" s="52">
        <v>0</v>
      </c>
      <c r="AE114" s="52">
        <v>0</v>
      </c>
      <c r="AF114" s="51">
        <v>0</v>
      </c>
      <c r="AG114" s="50"/>
      <c r="AH114" s="49"/>
      <c r="AI114" s="48"/>
      <c r="AJ114" s="208"/>
      <c r="AK114" s="208"/>
      <c r="AL114" s="208"/>
      <c r="AM114" s="208"/>
      <c r="AN114" s="208"/>
      <c r="AO114" s="35"/>
      <c r="AP114" s="1"/>
      <c r="AQ114" s="1"/>
      <c r="AR114" s="1"/>
      <c r="AS114" s="1"/>
    </row>
    <row r="115" spans="1:45" s="145" customFormat="1" ht="57.75" customHeight="1" x14ac:dyDescent="0.2">
      <c r="A115" s="148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7"/>
      <c r="Q115" s="58" t="s">
        <v>27</v>
      </c>
      <c r="R115" s="156">
        <v>555</v>
      </c>
      <c r="S115" s="158">
        <v>8</v>
      </c>
      <c r="T115" s="158">
        <v>1</v>
      </c>
      <c r="U115" s="157" t="s">
        <v>169</v>
      </c>
      <c r="V115" s="156"/>
      <c r="W115" s="188">
        <v>281184.69</v>
      </c>
      <c r="X115" s="188">
        <v>0</v>
      </c>
      <c r="Y115" s="188">
        <v>0</v>
      </c>
      <c r="Z115" s="184"/>
      <c r="AA115" s="184"/>
      <c r="AB115" s="155"/>
      <c r="AC115" s="154"/>
      <c r="AD115" s="153">
        <f>AD116</f>
        <v>0</v>
      </c>
      <c r="AE115" s="153">
        <v>0</v>
      </c>
      <c r="AF115" s="152">
        <v>0</v>
      </c>
      <c r="AG115" s="151"/>
      <c r="AH115" s="150"/>
      <c r="AI115" s="149"/>
      <c r="AJ115" s="185"/>
      <c r="AK115" s="185"/>
      <c r="AL115" s="185"/>
      <c r="AM115" s="185"/>
      <c r="AN115" s="185"/>
      <c r="AO115" s="147"/>
      <c r="AP115" s="146"/>
      <c r="AQ115" s="146"/>
      <c r="AR115" s="146"/>
      <c r="AS115" s="146"/>
    </row>
    <row r="116" spans="1:45" s="145" customFormat="1" ht="21.75" customHeight="1" x14ac:dyDescent="0.2">
      <c r="A116" s="148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7"/>
      <c r="Q116" s="58" t="s">
        <v>15</v>
      </c>
      <c r="R116" s="156">
        <v>555</v>
      </c>
      <c r="S116" s="158">
        <v>8</v>
      </c>
      <c r="T116" s="158">
        <v>1</v>
      </c>
      <c r="U116" s="157" t="s">
        <v>169</v>
      </c>
      <c r="V116" s="156">
        <v>200</v>
      </c>
      <c r="W116" s="188">
        <v>281184.69</v>
      </c>
      <c r="X116" s="188">
        <v>0</v>
      </c>
      <c r="Y116" s="188">
        <v>0</v>
      </c>
      <c r="Z116" s="184"/>
      <c r="AA116" s="184"/>
      <c r="AB116" s="155"/>
      <c r="AC116" s="154"/>
      <c r="AD116" s="153">
        <f>AD117</f>
        <v>0</v>
      </c>
      <c r="AE116" s="153">
        <v>0</v>
      </c>
      <c r="AF116" s="152">
        <v>0</v>
      </c>
      <c r="AG116" s="151"/>
      <c r="AH116" s="150"/>
      <c r="AI116" s="149"/>
      <c r="AJ116" s="185"/>
      <c r="AK116" s="185"/>
      <c r="AL116" s="185"/>
      <c r="AM116" s="185"/>
      <c r="AN116" s="185"/>
      <c r="AO116" s="147"/>
      <c r="AP116" s="146"/>
      <c r="AQ116" s="146"/>
      <c r="AR116" s="146"/>
      <c r="AS116" s="146"/>
    </row>
    <row r="117" spans="1:45" s="145" customFormat="1" ht="21.75" customHeight="1" x14ac:dyDescent="0.2">
      <c r="A117" s="148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58" t="s">
        <v>14</v>
      </c>
      <c r="R117" s="156">
        <v>555</v>
      </c>
      <c r="S117" s="158">
        <v>8</v>
      </c>
      <c r="T117" s="158">
        <v>1</v>
      </c>
      <c r="U117" s="157" t="s">
        <v>169</v>
      </c>
      <c r="V117" s="156">
        <v>240</v>
      </c>
      <c r="W117" s="188">
        <v>281184.69</v>
      </c>
      <c r="X117" s="188">
        <v>0</v>
      </c>
      <c r="Y117" s="188">
        <v>0</v>
      </c>
      <c r="Z117" s="184"/>
      <c r="AA117" s="184"/>
      <c r="AB117" s="155"/>
      <c r="AC117" s="154"/>
      <c r="AD117" s="153">
        <v>0</v>
      </c>
      <c r="AE117" s="153">
        <v>0</v>
      </c>
      <c r="AF117" s="152">
        <v>0</v>
      </c>
      <c r="AG117" s="151"/>
      <c r="AH117" s="150"/>
      <c r="AI117" s="149"/>
      <c r="AJ117" s="185"/>
      <c r="AK117" s="185"/>
      <c r="AL117" s="185"/>
      <c r="AM117" s="185"/>
      <c r="AN117" s="185"/>
      <c r="AO117" s="147"/>
      <c r="AP117" s="146"/>
      <c r="AQ117" s="146"/>
      <c r="AR117" s="146"/>
      <c r="AS117" s="146"/>
    </row>
    <row r="118" spans="1:45" ht="14.25" customHeight="1" x14ac:dyDescent="0.2">
      <c r="A118" s="47"/>
      <c r="B118" s="209" t="s">
        <v>26</v>
      </c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10"/>
      <c r="Q118" s="64" t="s">
        <v>26</v>
      </c>
      <c r="R118" s="61">
        <v>555</v>
      </c>
      <c r="S118" s="63">
        <v>10</v>
      </c>
      <c r="T118" s="63">
        <v>0</v>
      </c>
      <c r="U118" s="62" t="s">
        <v>7</v>
      </c>
      <c r="V118" s="61">
        <v>0</v>
      </c>
      <c r="W118" s="211"/>
      <c r="X118" s="211"/>
      <c r="Y118" s="211"/>
      <c r="Z118" s="211"/>
      <c r="AA118" s="211"/>
      <c r="AB118" s="54">
        <v>272001.59999999998</v>
      </c>
      <c r="AC118" s="53"/>
      <c r="AD118" s="60">
        <f>AD119</f>
        <v>240000</v>
      </c>
      <c r="AE118" s="60">
        <v>240000</v>
      </c>
      <c r="AF118" s="59">
        <v>239974.5</v>
      </c>
      <c r="AG118" s="50"/>
      <c r="AH118" s="49"/>
      <c r="AI118" s="48"/>
      <c r="AJ118" s="205"/>
      <c r="AK118" s="205"/>
      <c r="AL118" s="205"/>
      <c r="AM118" s="205"/>
      <c r="AN118" s="205"/>
      <c r="AO118" s="35"/>
      <c r="AP118" s="1"/>
      <c r="AQ118" s="1"/>
      <c r="AR118" s="1"/>
      <c r="AS118" s="1"/>
    </row>
    <row r="119" spans="1:45" ht="14.25" customHeight="1" x14ac:dyDescent="0.2">
      <c r="A119" s="47"/>
      <c r="B119" s="209" t="s">
        <v>25</v>
      </c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10"/>
      <c r="Q119" s="64" t="s">
        <v>25</v>
      </c>
      <c r="R119" s="61">
        <v>555</v>
      </c>
      <c r="S119" s="63">
        <v>10</v>
      </c>
      <c r="T119" s="63">
        <v>1</v>
      </c>
      <c r="U119" s="62" t="s">
        <v>7</v>
      </c>
      <c r="V119" s="61">
        <v>0</v>
      </c>
      <c r="W119" s="211"/>
      <c r="X119" s="211"/>
      <c r="Y119" s="211"/>
      <c r="Z119" s="211"/>
      <c r="AA119" s="211"/>
      <c r="AB119" s="54">
        <v>272001.59999999998</v>
      </c>
      <c r="AC119" s="53"/>
      <c r="AD119" s="60">
        <f>AD120</f>
        <v>240000</v>
      </c>
      <c r="AE119" s="60">
        <v>240000</v>
      </c>
      <c r="AF119" s="59">
        <v>239974.5</v>
      </c>
      <c r="AG119" s="50"/>
      <c r="AH119" s="49"/>
      <c r="AI119" s="48"/>
      <c r="AJ119" s="205"/>
      <c r="AK119" s="205"/>
      <c r="AL119" s="205"/>
      <c r="AM119" s="205"/>
      <c r="AN119" s="205"/>
      <c r="AO119" s="35"/>
      <c r="AP119" s="1"/>
      <c r="AQ119" s="1"/>
      <c r="AR119" s="1"/>
      <c r="AS119" s="1"/>
    </row>
    <row r="120" spans="1:45" ht="21.75" customHeight="1" x14ac:dyDescent="0.2">
      <c r="A120" s="47"/>
      <c r="B120" s="69"/>
      <c r="C120" s="68"/>
      <c r="D120" s="67"/>
      <c r="E120" s="67"/>
      <c r="F120" s="66"/>
      <c r="G120" s="66"/>
      <c r="H120" s="65"/>
      <c r="I120" s="212" t="s">
        <v>24</v>
      </c>
      <c r="J120" s="212"/>
      <c r="K120" s="212"/>
      <c r="L120" s="212"/>
      <c r="M120" s="212"/>
      <c r="N120" s="212"/>
      <c r="O120" s="212"/>
      <c r="P120" s="213"/>
      <c r="Q120" s="64" t="s">
        <v>23</v>
      </c>
      <c r="R120" s="61">
        <v>555</v>
      </c>
      <c r="S120" s="63">
        <v>10</v>
      </c>
      <c r="T120" s="63">
        <v>1</v>
      </c>
      <c r="U120" s="62" t="s">
        <v>20</v>
      </c>
      <c r="V120" s="61" t="s">
        <v>7</v>
      </c>
      <c r="W120" s="211"/>
      <c r="X120" s="211"/>
      <c r="Y120" s="211"/>
      <c r="Z120" s="211"/>
      <c r="AA120" s="211"/>
      <c r="AB120" s="54">
        <v>272001.59999999998</v>
      </c>
      <c r="AC120" s="53"/>
      <c r="AD120" s="60">
        <f>AD121</f>
        <v>240000</v>
      </c>
      <c r="AE120" s="60">
        <v>240000</v>
      </c>
      <c r="AF120" s="59">
        <v>239974.5</v>
      </c>
      <c r="AG120" s="50"/>
      <c r="AH120" s="49"/>
      <c r="AI120" s="48"/>
      <c r="AJ120" s="205"/>
      <c r="AK120" s="205"/>
      <c r="AL120" s="205"/>
      <c r="AM120" s="205"/>
      <c r="AN120" s="205"/>
      <c r="AO120" s="35"/>
      <c r="AP120" s="1"/>
      <c r="AQ120" s="1"/>
      <c r="AR120" s="1"/>
      <c r="AS120" s="1"/>
    </row>
    <row r="121" spans="1:45" ht="14.25" customHeight="1" x14ac:dyDescent="0.2">
      <c r="A121" s="47"/>
      <c r="B121" s="206">
        <v>300</v>
      </c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7"/>
      <c r="Q121" s="58" t="s">
        <v>22</v>
      </c>
      <c r="R121" s="55">
        <v>555</v>
      </c>
      <c r="S121" s="57">
        <v>10</v>
      </c>
      <c r="T121" s="57">
        <v>1</v>
      </c>
      <c r="U121" s="56" t="s">
        <v>20</v>
      </c>
      <c r="V121" s="55">
        <v>300</v>
      </c>
      <c r="W121" s="214"/>
      <c r="X121" s="214"/>
      <c r="Y121" s="214"/>
      <c r="Z121" s="214"/>
      <c r="AA121" s="214"/>
      <c r="AB121" s="54">
        <v>272001.59999999998</v>
      </c>
      <c r="AC121" s="53"/>
      <c r="AD121" s="52">
        <f>AD122</f>
        <v>240000</v>
      </c>
      <c r="AE121" s="52">
        <v>240000</v>
      </c>
      <c r="AF121" s="51">
        <v>239974.5</v>
      </c>
      <c r="AG121" s="50"/>
      <c r="AH121" s="49"/>
      <c r="AI121" s="48"/>
      <c r="AJ121" s="208"/>
      <c r="AK121" s="208"/>
      <c r="AL121" s="208"/>
      <c r="AM121" s="208"/>
      <c r="AN121" s="208"/>
      <c r="AO121" s="35"/>
      <c r="AP121" s="1"/>
      <c r="AQ121" s="1"/>
      <c r="AR121" s="1"/>
      <c r="AS121" s="1"/>
    </row>
    <row r="122" spans="1:45" ht="14.25" customHeight="1" x14ac:dyDescent="0.2">
      <c r="A122" s="47"/>
      <c r="B122" s="206">
        <v>310</v>
      </c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7"/>
      <c r="Q122" s="58" t="s">
        <v>21</v>
      </c>
      <c r="R122" s="55">
        <v>555</v>
      </c>
      <c r="S122" s="57">
        <v>10</v>
      </c>
      <c r="T122" s="57">
        <v>1</v>
      </c>
      <c r="U122" s="56" t="s">
        <v>20</v>
      </c>
      <c r="V122" s="55">
        <v>310</v>
      </c>
      <c r="W122" s="214"/>
      <c r="X122" s="214"/>
      <c r="Y122" s="214"/>
      <c r="Z122" s="214"/>
      <c r="AA122" s="214"/>
      <c r="AB122" s="54">
        <v>272001.59999999998</v>
      </c>
      <c r="AC122" s="53"/>
      <c r="AD122" s="52">
        <v>240000</v>
      </c>
      <c r="AE122" s="52">
        <v>240000</v>
      </c>
      <c r="AF122" s="51">
        <v>239974.5</v>
      </c>
      <c r="AG122" s="50"/>
      <c r="AH122" s="49"/>
      <c r="AI122" s="48"/>
      <c r="AJ122" s="208"/>
      <c r="AK122" s="208"/>
      <c r="AL122" s="208"/>
      <c r="AM122" s="208"/>
      <c r="AN122" s="208"/>
      <c r="AO122" s="35"/>
      <c r="AP122" s="1"/>
      <c r="AQ122" s="1"/>
      <c r="AR122" s="1"/>
      <c r="AS122" s="1"/>
    </row>
    <row r="123" spans="1:45" ht="14.25" customHeight="1" x14ac:dyDescent="0.2">
      <c r="A123" s="47"/>
      <c r="B123" s="209" t="s">
        <v>19</v>
      </c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10"/>
      <c r="Q123" s="64" t="s">
        <v>19</v>
      </c>
      <c r="R123" s="61">
        <v>555</v>
      </c>
      <c r="S123" s="63">
        <v>11</v>
      </c>
      <c r="T123" s="63">
        <v>0</v>
      </c>
      <c r="U123" s="62" t="s">
        <v>7</v>
      </c>
      <c r="V123" s="61">
        <v>0</v>
      </c>
      <c r="W123" s="211"/>
      <c r="X123" s="211"/>
      <c r="Y123" s="211"/>
      <c r="Z123" s="211"/>
      <c r="AA123" s="211"/>
      <c r="AB123" s="54">
        <v>3000</v>
      </c>
      <c r="AC123" s="53"/>
      <c r="AD123" s="60">
        <f>AD124</f>
        <v>0</v>
      </c>
      <c r="AE123" s="60">
        <v>0</v>
      </c>
      <c r="AF123" s="59">
        <v>0</v>
      </c>
      <c r="AG123" s="50"/>
      <c r="AH123" s="49"/>
      <c r="AI123" s="48"/>
      <c r="AJ123" s="205"/>
      <c r="AK123" s="205"/>
      <c r="AL123" s="205"/>
      <c r="AM123" s="205"/>
      <c r="AN123" s="205"/>
      <c r="AO123" s="35"/>
      <c r="AP123" s="1"/>
      <c r="AQ123" s="1"/>
      <c r="AR123" s="1"/>
      <c r="AS123" s="1"/>
    </row>
    <row r="124" spans="1:45" ht="21.75" customHeight="1" x14ac:dyDescent="0.2">
      <c r="A124" s="47"/>
      <c r="B124" s="209" t="s">
        <v>18</v>
      </c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10"/>
      <c r="Q124" s="64" t="s">
        <v>18</v>
      </c>
      <c r="R124" s="61">
        <v>555</v>
      </c>
      <c r="S124" s="63">
        <v>11</v>
      </c>
      <c r="T124" s="63">
        <v>5</v>
      </c>
      <c r="U124" s="62" t="s">
        <v>7</v>
      </c>
      <c r="V124" s="61">
        <v>0</v>
      </c>
      <c r="W124" s="211"/>
      <c r="X124" s="211"/>
      <c r="Y124" s="211"/>
      <c r="Z124" s="211"/>
      <c r="AA124" s="211"/>
      <c r="AB124" s="54">
        <v>3000</v>
      </c>
      <c r="AC124" s="53"/>
      <c r="AD124" s="189">
        <f>AD128+AD125</f>
        <v>0</v>
      </c>
      <c r="AE124" s="60">
        <v>0</v>
      </c>
      <c r="AF124" s="59">
        <v>0</v>
      </c>
      <c r="AG124" s="50"/>
      <c r="AH124" s="49"/>
      <c r="AI124" s="48"/>
      <c r="AJ124" s="205"/>
      <c r="AK124" s="205"/>
      <c r="AL124" s="205"/>
      <c r="AM124" s="205"/>
      <c r="AN124" s="205"/>
      <c r="AO124" s="35"/>
      <c r="AP124" s="1"/>
      <c r="AQ124" s="1"/>
      <c r="AR124" s="1"/>
      <c r="AS124" s="1"/>
    </row>
    <row r="125" spans="1:45" ht="21.75" customHeight="1" x14ac:dyDescent="0.2">
      <c r="A125" s="47"/>
      <c r="B125" s="69"/>
      <c r="C125" s="68"/>
      <c r="D125" s="67"/>
      <c r="E125" s="67"/>
      <c r="F125" s="66"/>
      <c r="G125" s="66"/>
      <c r="H125" s="65"/>
      <c r="I125" s="212" t="s">
        <v>17</v>
      </c>
      <c r="J125" s="212"/>
      <c r="K125" s="212"/>
      <c r="L125" s="212"/>
      <c r="M125" s="212"/>
      <c r="N125" s="212"/>
      <c r="O125" s="212"/>
      <c r="P125" s="213"/>
      <c r="Q125" s="64" t="s">
        <v>16</v>
      </c>
      <c r="R125" s="61">
        <v>555</v>
      </c>
      <c r="S125" s="63">
        <v>11</v>
      </c>
      <c r="T125" s="63">
        <v>5</v>
      </c>
      <c r="U125" s="62" t="s">
        <v>13</v>
      </c>
      <c r="V125" s="61" t="s">
        <v>7</v>
      </c>
      <c r="W125" s="211"/>
      <c r="X125" s="211"/>
      <c r="Y125" s="211"/>
      <c r="Z125" s="211"/>
      <c r="AA125" s="211"/>
      <c r="AB125" s="54">
        <v>3000</v>
      </c>
      <c r="AC125" s="53"/>
      <c r="AD125" s="60">
        <v>0</v>
      </c>
      <c r="AE125" s="60">
        <v>0</v>
      </c>
      <c r="AF125" s="59">
        <v>0</v>
      </c>
      <c r="AG125" s="50"/>
      <c r="AH125" s="49"/>
      <c r="AI125" s="48"/>
      <c r="AJ125" s="205"/>
      <c r="AK125" s="205"/>
      <c r="AL125" s="205"/>
      <c r="AM125" s="205"/>
      <c r="AN125" s="205"/>
      <c r="AO125" s="35"/>
      <c r="AP125" s="1"/>
      <c r="AQ125" s="1"/>
      <c r="AR125" s="1"/>
      <c r="AS125" s="1"/>
    </row>
    <row r="126" spans="1:45" ht="21.75" customHeight="1" x14ac:dyDescent="0.2">
      <c r="A126" s="47"/>
      <c r="B126" s="206">
        <v>200</v>
      </c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7"/>
      <c r="Q126" s="58" t="s">
        <v>15</v>
      </c>
      <c r="R126" s="55">
        <v>555</v>
      </c>
      <c r="S126" s="57">
        <v>11</v>
      </c>
      <c r="T126" s="57">
        <v>5</v>
      </c>
      <c r="U126" s="56" t="s">
        <v>13</v>
      </c>
      <c r="V126" s="55">
        <v>200</v>
      </c>
      <c r="W126" s="214"/>
      <c r="X126" s="214"/>
      <c r="Y126" s="214"/>
      <c r="Z126" s="214"/>
      <c r="AA126" s="214"/>
      <c r="AB126" s="54">
        <v>3000</v>
      </c>
      <c r="AC126" s="53"/>
      <c r="AD126" s="52">
        <v>0</v>
      </c>
      <c r="AE126" s="52">
        <v>0</v>
      </c>
      <c r="AF126" s="51">
        <v>0</v>
      </c>
      <c r="AG126" s="50"/>
      <c r="AH126" s="49"/>
      <c r="AI126" s="48"/>
      <c r="AJ126" s="208"/>
      <c r="AK126" s="208"/>
      <c r="AL126" s="208"/>
      <c r="AM126" s="208"/>
      <c r="AN126" s="208"/>
      <c r="AO126" s="35"/>
      <c r="AP126" s="1"/>
      <c r="AQ126" s="1"/>
      <c r="AR126" s="1"/>
      <c r="AS126" s="1"/>
    </row>
    <row r="127" spans="1:45" ht="21.75" customHeight="1" x14ac:dyDescent="0.2">
      <c r="A127" s="47"/>
      <c r="B127" s="206">
        <v>240</v>
      </c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7"/>
      <c r="Q127" s="58" t="s">
        <v>14</v>
      </c>
      <c r="R127" s="55">
        <v>555</v>
      </c>
      <c r="S127" s="57">
        <v>11</v>
      </c>
      <c r="T127" s="57">
        <v>5</v>
      </c>
      <c r="U127" s="56" t="s">
        <v>13</v>
      </c>
      <c r="V127" s="55">
        <v>240</v>
      </c>
      <c r="W127" s="214"/>
      <c r="X127" s="214"/>
      <c r="Y127" s="214"/>
      <c r="Z127" s="214"/>
      <c r="AA127" s="214"/>
      <c r="AB127" s="54">
        <v>3000</v>
      </c>
      <c r="AC127" s="53"/>
      <c r="AD127" s="52">
        <v>0</v>
      </c>
      <c r="AE127" s="52">
        <v>0</v>
      </c>
      <c r="AF127" s="51">
        <v>0</v>
      </c>
      <c r="AG127" s="50"/>
      <c r="AH127" s="49"/>
      <c r="AI127" s="48"/>
      <c r="AJ127" s="208"/>
      <c r="AK127" s="208"/>
      <c r="AL127" s="208"/>
      <c r="AM127" s="208"/>
      <c r="AN127" s="208"/>
      <c r="AO127" s="35"/>
      <c r="AP127" s="1"/>
      <c r="AQ127" s="1"/>
      <c r="AR127" s="1"/>
      <c r="AS127" s="1"/>
    </row>
    <row r="128" spans="1:45" s="145" customFormat="1" ht="48" customHeight="1" x14ac:dyDescent="0.2">
      <c r="A128" s="14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9"/>
      <c r="Q128" s="137" t="s">
        <v>166</v>
      </c>
      <c r="R128" s="156">
        <v>555</v>
      </c>
      <c r="S128" s="158">
        <v>11</v>
      </c>
      <c r="T128" s="158">
        <v>5</v>
      </c>
      <c r="U128" s="140" t="s">
        <v>167</v>
      </c>
      <c r="V128" s="182">
        <v>0</v>
      </c>
      <c r="W128" s="181"/>
      <c r="X128" s="181"/>
      <c r="Y128" s="181"/>
      <c r="Z128" s="181"/>
      <c r="AA128" s="181"/>
      <c r="AB128" s="155"/>
      <c r="AC128" s="154"/>
      <c r="AD128" s="153">
        <f>AD129</f>
        <v>0</v>
      </c>
      <c r="AE128" s="153"/>
      <c r="AF128" s="152"/>
      <c r="AG128" s="151"/>
      <c r="AH128" s="150"/>
      <c r="AI128" s="149"/>
      <c r="AJ128" s="180"/>
      <c r="AK128" s="180"/>
      <c r="AL128" s="180"/>
      <c r="AM128" s="180"/>
      <c r="AN128" s="180"/>
      <c r="AO128" s="147"/>
      <c r="AP128" s="146"/>
      <c r="AQ128" s="146"/>
      <c r="AR128" s="146"/>
      <c r="AS128" s="146"/>
    </row>
    <row r="129" spans="1:45" s="145" customFormat="1" ht="21.75" customHeight="1" x14ac:dyDescent="0.2">
      <c r="A129" s="14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9"/>
      <c r="Q129" s="58" t="s">
        <v>15</v>
      </c>
      <c r="R129" s="156">
        <v>555</v>
      </c>
      <c r="S129" s="158">
        <v>11</v>
      </c>
      <c r="T129" s="158">
        <v>5</v>
      </c>
      <c r="U129" s="157" t="s">
        <v>167</v>
      </c>
      <c r="V129" s="156">
        <v>200</v>
      </c>
      <c r="W129" s="181"/>
      <c r="X129" s="181"/>
      <c r="Y129" s="181"/>
      <c r="Z129" s="181"/>
      <c r="AA129" s="181"/>
      <c r="AB129" s="155"/>
      <c r="AC129" s="154"/>
      <c r="AD129" s="153">
        <f>AD130</f>
        <v>0</v>
      </c>
      <c r="AE129" s="153"/>
      <c r="AF129" s="152"/>
      <c r="AG129" s="151"/>
      <c r="AH129" s="150"/>
      <c r="AI129" s="149"/>
      <c r="AJ129" s="180"/>
      <c r="AK129" s="180"/>
      <c r="AL129" s="180"/>
      <c r="AM129" s="180"/>
      <c r="AN129" s="180"/>
      <c r="AO129" s="147"/>
      <c r="AP129" s="146"/>
      <c r="AQ129" s="146"/>
      <c r="AR129" s="146"/>
      <c r="AS129" s="146"/>
    </row>
    <row r="130" spans="1:45" s="145" customFormat="1" ht="21.75" customHeight="1" x14ac:dyDescent="0.2">
      <c r="A130" s="14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9"/>
      <c r="Q130" s="58" t="s">
        <v>14</v>
      </c>
      <c r="R130" s="156">
        <v>555</v>
      </c>
      <c r="S130" s="158">
        <v>11</v>
      </c>
      <c r="T130" s="158">
        <v>5</v>
      </c>
      <c r="U130" s="157" t="s">
        <v>167</v>
      </c>
      <c r="V130" s="156">
        <v>240</v>
      </c>
      <c r="W130" s="181"/>
      <c r="X130" s="181"/>
      <c r="Y130" s="181"/>
      <c r="Z130" s="181"/>
      <c r="AA130" s="181"/>
      <c r="AB130" s="155"/>
      <c r="AC130" s="154"/>
      <c r="AD130" s="153">
        <v>0</v>
      </c>
      <c r="AE130" s="153"/>
      <c r="AF130" s="152"/>
      <c r="AG130" s="151"/>
      <c r="AH130" s="150"/>
      <c r="AI130" s="149"/>
      <c r="AJ130" s="180"/>
      <c r="AK130" s="180"/>
      <c r="AL130" s="180"/>
      <c r="AM130" s="180"/>
      <c r="AN130" s="180"/>
      <c r="AO130" s="147"/>
      <c r="AP130" s="146"/>
      <c r="AQ130" s="146"/>
      <c r="AR130" s="146"/>
      <c r="AS130" s="146"/>
    </row>
    <row r="131" spans="1:45" ht="14.25" customHeight="1" x14ac:dyDescent="0.2">
      <c r="A131" s="47"/>
      <c r="B131" s="209">
        <v>9900</v>
      </c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10"/>
      <c r="Q131" s="64" t="s">
        <v>12</v>
      </c>
      <c r="R131" s="61">
        <v>555</v>
      </c>
      <c r="S131" s="63">
        <v>99</v>
      </c>
      <c r="T131" s="63">
        <v>0</v>
      </c>
      <c r="U131" s="62" t="s">
        <v>7</v>
      </c>
      <c r="V131" s="61">
        <v>0</v>
      </c>
      <c r="W131" s="211"/>
      <c r="X131" s="211"/>
      <c r="Y131" s="211"/>
      <c r="Z131" s="211"/>
      <c r="AA131" s="211"/>
      <c r="AB131" s="54">
        <v>0</v>
      </c>
      <c r="AC131" s="53"/>
      <c r="AD131" s="60">
        <v>0</v>
      </c>
      <c r="AE131" s="60">
        <v>141451.75</v>
      </c>
      <c r="AF131" s="59">
        <v>263135.5</v>
      </c>
      <c r="AG131" s="50"/>
      <c r="AH131" s="49"/>
      <c r="AI131" s="48"/>
      <c r="AJ131" s="205"/>
      <c r="AK131" s="205"/>
      <c r="AL131" s="205"/>
      <c r="AM131" s="205"/>
      <c r="AN131" s="205"/>
      <c r="AO131" s="35"/>
      <c r="AP131" s="1"/>
      <c r="AQ131" s="1"/>
      <c r="AR131" s="1"/>
      <c r="AS131" s="1"/>
    </row>
    <row r="132" spans="1:45" ht="14.25" customHeight="1" x14ac:dyDescent="0.2">
      <c r="A132" s="47"/>
      <c r="B132" s="209" t="s">
        <v>9</v>
      </c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10"/>
      <c r="Q132" s="64" t="s">
        <v>9</v>
      </c>
      <c r="R132" s="61">
        <v>555</v>
      </c>
      <c r="S132" s="63">
        <v>99</v>
      </c>
      <c r="T132" s="63">
        <v>99</v>
      </c>
      <c r="U132" s="62" t="s">
        <v>7</v>
      </c>
      <c r="V132" s="61">
        <v>0</v>
      </c>
      <c r="W132" s="211"/>
      <c r="X132" s="211"/>
      <c r="Y132" s="211"/>
      <c r="Z132" s="211"/>
      <c r="AA132" s="211"/>
      <c r="AB132" s="54">
        <v>0</v>
      </c>
      <c r="AC132" s="53"/>
      <c r="AD132" s="60">
        <v>0</v>
      </c>
      <c r="AE132" s="60">
        <v>141451.75</v>
      </c>
      <c r="AF132" s="59">
        <v>263135.5</v>
      </c>
      <c r="AG132" s="50"/>
      <c r="AH132" s="49"/>
      <c r="AI132" s="48"/>
      <c r="AJ132" s="205"/>
      <c r="AK132" s="205"/>
      <c r="AL132" s="205"/>
      <c r="AM132" s="205"/>
      <c r="AN132" s="205"/>
      <c r="AO132" s="35"/>
      <c r="AP132" s="1"/>
      <c r="AQ132" s="1"/>
      <c r="AR132" s="1"/>
      <c r="AS132" s="1"/>
    </row>
    <row r="133" spans="1:45" ht="14.25" customHeight="1" x14ac:dyDescent="0.2">
      <c r="A133" s="47"/>
      <c r="B133" s="69"/>
      <c r="C133" s="68"/>
      <c r="D133" s="67"/>
      <c r="E133" s="67"/>
      <c r="F133" s="66"/>
      <c r="G133" s="66"/>
      <c r="H133" s="65"/>
      <c r="I133" s="212" t="s">
        <v>11</v>
      </c>
      <c r="J133" s="212"/>
      <c r="K133" s="212"/>
      <c r="L133" s="212"/>
      <c r="M133" s="212"/>
      <c r="N133" s="212"/>
      <c r="O133" s="212"/>
      <c r="P133" s="213"/>
      <c r="Q133" s="64" t="s">
        <v>10</v>
      </c>
      <c r="R133" s="61">
        <v>555</v>
      </c>
      <c r="S133" s="63">
        <v>99</v>
      </c>
      <c r="T133" s="63">
        <v>99</v>
      </c>
      <c r="U133" s="62" t="s">
        <v>8</v>
      </c>
      <c r="V133" s="61" t="s">
        <v>7</v>
      </c>
      <c r="W133" s="211"/>
      <c r="X133" s="211"/>
      <c r="Y133" s="211"/>
      <c r="Z133" s="211"/>
      <c r="AA133" s="211"/>
      <c r="AB133" s="54">
        <v>0</v>
      </c>
      <c r="AC133" s="53"/>
      <c r="AD133" s="60">
        <v>0</v>
      </c>
      <c r="AE133" s="60">
        <v>141451.75</v>
      </c>
      <c r="AF133" s="59">
        <v>263135.5</v>
      </c>
      <c r="AG133" s="50"/>
      <c r="AH133" s="49"/>
      <c r="AI133" s="48"/>
      <c r="AJ133" s="205"/>
      <c r="AK133" s="205"/>
      <c r="AL133" s="205"/>
      <c r="AM133" s="205"/>
      <c r="AN133" s="205"/>
      <c r="AO133" s="35"/>
      <c r="AP133" s="1"/>
      <c r="AQ133" s="1"/>
      <c r="AR133" s="1"/>
      <c r="AS133" s="1"/>
    </row>
    <row r="134" spans="1:45" ht="14.25" customHeight="1" x14ac:dyDescent="0.2">
      <c r="A134" s="47"/>
      <c r="B134" s="206">
        <v>900</v>
      </c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7"/>
      <c r="Q134" s="58" t="s">
        <v>9</v>
      </c>
      <c r="R134" s="55">
        <v>555</v>
      </c>
      <c r="S134" s="57">
        <v>99</v>
      </c>
      <c r="T134" s="57">
        <v>99</v>
      </c>
      <c r="U134" s="56" t="s">
        <v>8</v>
      </c>
      <c r="V134" s="55">
        <v>900</v>
      </c>
      <c r="W134" s="214"/>
      <c r="X134" s="214"/>
      <c r="Y134" s="214"/>
      <c r="Z134" s="214"/>
      <c r="AA134" s="214"/>
      <c r="AB134" s="54">
        <v>0</v>
      </c>
      <c r="AC134" s="53"/>
      <c r="AD134" s="52">
        <v>0</v>
      </c>
      <c r="AE134" s="52">
        <v>141451.75</v>
      </c>
      <c r="AF134" s="51">
        <v>263135.5</v>
      </c>
      <c r="AG134" s="50"/>
      <c r="AH134" s="49"/>
      <c r="AI134" s="48"/>
      <c r="AJ134" s="208"/>
      <c r="AK134" s="208"/>
      <c r="AL134" s="208"/>
      <c r="AM134" s="208"/>
      <c r="AN134" s="208"/>
      <c r="AO134" s="35"/>
      <c r="AP134" s="1"/>
      <c r="AQ134" s="1"/>
      <c r="AR134" s="1"/>
      <c r="AS134" s="1"/>
    </row>
    <row r="135" spans="1:45" ht="14.25" customHeight="1" thickBot="1" x14ac:dyDescent="0.25">
      <c r="A135" s="47"/>
      <c r="B135" s="231">
        <v>990</v>
      </c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2"/>
      <c r="Q135" s="46" t="s">
        <v>9</v>
      </c>
      <c r="R135" s="43">
        <v>555</v>
      </c>
      <c r="S135" s="45">
        <v>99</v>
      </c>
      <c r="T135" s="45">
        <v>99</v>
      </c>
      <c r="U135" s="44" t="s">
        <v>8</v>
      </c>
      <c r="V135" s="43">
        <v>990</v>
      </c>
      <c r="W135" s="233"/>
      <c r="X135" s="233"/>
      <c r="Y135" s="233"/>
      <c r="Z135" s="233"/>
      <c r="AA135" s="233"/>
      <c r="AB135" s="42">
        <v>0</v>
      </c>
      <c r="AC135" s="41"/>
      <c r="AD135" s="40">
        <v>0</v>
      </c>
      <c r="AE135" s="40">
        <v>141451.75</v>
      </c>
      <c r="AF135" s="39">
        <v>263135.5</v>
      </c>
      <c r="AG135" s="38"/>
      <c r="AH135" s="37"/>
      <c r="AI135" s="36"/>
      <c r="AJ135" s="234"/>
      <c r="AK135" s="234"/>
      <c r="AL135" s="234"/>
      <c r="AM135" s="234"/>
      <c r="AN135" s="234"/>
      <c r="AO135" s="35"/>
      <c r="AP135" s="1"/>
      <c r="AQ135" s="1"/>
      <c r="AR135" s="1"/>
      <c r="AS135" s="1"/>
    </row>
    <row r="136" spans="1:45" ht="0.4" customHeight="1" thickBot="1" x14ac:dyDescent="0.25">
      <c r="A136" s="34"/>
      <c r="B136" s="33"/>
      <c r="C136" s="32"/>
      <c r="D136" s="31"/>
      <c r="E136" s="31"/>
      <c r="F136" s="31"/>
      <c r="G136" s="31"/>
      <c r="H136" s="31"/>
      <c r="I136" s="31"/>
      <c r="J136" s="31"/>
      <c r="K136" s="31"/>
      <c r="L136" s="31"/>
      <c r="M136" s="30"/>
      <c r="N136" s="23"/>
      <c r="O136" s="23"/>
      <c r="P136" s="23"/>
      <c r="Q136" s="29" t="s">
        <v>7</v>
      </c>
      <c r="R136" s="29">
        <v>555</v>
      </c>
      <c r="S136" s="29">
        <v>0</v>
      </c>
      <c r="T136" s="29">
        <v>0</v>
      </c>
      <c r="U136" s="29" t="s">
        <v>6</v>
      </c>
      <c r="V136" s="29" t="s">
        <v>5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8">
        <v>13490446.550000001</v>
      </c>
      <c r="AC136" s="28">
        <v>0</v>
      </c>
      <c r="AD136" s="27">
        <v>13490446.550000001</v>
      </c>
      <c r="AE136" s="26">
        <v>5626980</v>
      </c>
      <c r="AF136" s="26">
        <v>4694100</v>
      </c>
      <c r="AG136" s="25">
        <v>0</v>
      </c>
      <c r="AH136" s="25">
        <v>0</v>
      </c>
      <c r="AI136" s="24">
        <v>0</v>
      </c>
      <c r="AJ136" s="23"/>
      <c r="AK136" s="22"/>
      <c r="AL136" s="21"/>
      <c r="AM136" s="21"/>
      <c r="AN136" s="20"/>
      <c r="AO136" s="19"/>
      <c r="AP136" s="18"/>
      <c r="AQ136" s="18"/>
      <c r="AR136" s="17"/>
      <c r="AS136" s="17"/>
    </row>
    <row r="137" spans="1:45" ht="12.75" customHeight="1" thickBot="1" x14ac:dyDescent="0.25">
      <c r="A137" s="9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5" t="s">
        <v>4</v>
      </c>
      <c r="R137" s="14"/>
      <c r="S137" s="14"/>
      <c r="T137" s="14"/>
      <c r="U137" s="14"/>
      <c r="V137" s="14"/>
      <c r="W137" s="14"/>
      <c r="X137" s="14"/>
      <c r="Y137" s="13">
        <v>0</v>
      </c>
      <c r="Z137" s="13">
        <v>0</v>
      </c>
      <c r="AA137" s="13">
        <v>0</v>
      </c>
      <c r="AB137" s="13">
        <v>13490446.550000001</v>
      </c>
      <c r="AC137" s="12">
        <v>0</v>
      </c>
      <c r="AD137" s="11">
        <f>AD22+AD59+AD64+AD72+AD86+AD104+AD119+AD123+AD131</f>
        <v>6309000</v>
      </c>
      <c r="AE137" s="183">
        <f>AE22+AE59+AE64+AE72+AE86+AE104+AE118+AE123+AE131</f>
        <v>5658070</v>
      </c>
      <c r="AF137" s="11">
        <f>AF22+AF59+AF64+AF72+AF86+AF104+AF118+AF131</f>
        <v>5262710</v>
      </c>
      <c r="AG137" s="10"/>
      <c r="AH137" s="10"/>
      <c r="AI137" s="10"/>
      <c r="AJ137" s="10"/>
      <c r="AK137" s="10"/>
      <c r="AL137" s="10"/>
      <c r="AM137" s="10"/>
      <c r="AN137" s="10"/>
      <c r="AO137" s="1"/>
      <c r="AP137" s="1"/>
      <c r="AQ137" s="1"/>
      <c r="AR137" s="1"/>
      <c r="AS137" s="1"/>
    </row>
    <row r="138" spans="1:45" ht="12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8"/>
      <c r="S138" s="8"/>
      <c r="T138" s="8"/>
      <c r="U138" s="8"/>
      <c r="V138" s="8"/>
      <c r="W138" s="7"/>
      <c r="X138" s="7"/>
      <c r="Y138" s="7"/>
      <c r="Z138" s="7"/>
      <c r="AA138" s="7"/>
      <c r="AB138" s="1"/>
      <c r="AC138" s="1"/>
      <c r="AD138" s="6"/>
      <c r="AE138" s="6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" t="s">
        <v>3</v>
      </c>
      <c r="R139" s="1"/>
      <c r="S139" s="2"/>
      <c r="T139" s="1"/>
      <c r="U139" s="3"/>
      <c r="V139" s="1"/>
      <c r="W139" s="1"/>
      <c r="X139" s="1"/>
      <c r="Y139" s="1"/>
      <c r="Z139" s="230" t="s">
        <v>2</v>
      </c>
      <c r="AA139" s="230"/>
      <c r="AB139" s="1"/>
      <c r="AC139" s="1"/>
      <c r="AD139" s="1"/>
      <c r="AE139" s="230" t="s">
        <v>2</v>
      </c>
      <c r="AF139" s="230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"/>
      <c r="R140" s="2"/>
      <c r="S140" s="2"/>
      <c r="T140" s="2"/>
      <c r="U140" s="4" t="s">
        <v>1</v>
      </c>
      <c r="V140" s="2"/>
      <c r="W140" s="3"/>
      <c r="X140" s="1"/>
      <c r="Y140" s="1"/>
      <c r="Z140" s="235" t="s">
        <v>0</v>
      </c>
      <c r="AA140" s="235"/>
      <c r="AB140" s="1"/>
      <c r="AC140" s="1"/>
      <c r="AD140" s="1"/>
      <c r="AE140" s="235" t="s">
        <v>0</v>
      </c>
      <c r="AF140" s="235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2"/>
      <c r="T141" s="2"/>
      <c r="U141" s="2"/>
      <c r="V141" s="2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</sheetData>
  <mergeCells count="308">
    <mergeCell ref="Z140:AA140"/>
    <mergeCell ref="AE139:AF139"/>
    <mergeCell ref="AE140:AF140"/>
    <mergeCell ref="W127:AA127"/>
    <mergeCell ref="AJ127:AN127"/>
    <mergeCell ref="B132:P132"/>
    <mergeCell ref="W132:AA132"/>
    <mergeCell ref="AJ132:AN132"/>
    <mergeCell ref="B104:P104"/>
    <mergeCell ref="W104:AA104"/>
    <mergeCell ref="AJ104:AN104"/>
    <mergeCell ref="W108:AA108"/>
    <mergeCell ref="AJ108:AN108"/>
    <mergeCell ref="W114:AA114"/>
    <mergeCell ref="B113:P113"/>
    <mergeCell ref="W113:AA113"/>
    <mergeCell ref="AJ113:AN113"/>
    <mergeCell ref="B121:P121"/>
    <mergeCell ref="W121:AA121"/>
    <mergeCell ref="AJ121:AN121"/>
    <mergeCell ref="B114:P114"/>
    <mergeCell ref="W122:AA122"/>
    <mergeCell ref="AJ114:AN114"/>
    <mergeCell ref="B118:P118"/>
    <mergeCell ref="W125:AA125"/>
    <mergeCell ref="AJ125:AN125"/>
    <mergeCell ref="B126:P126"/>
    <mergeCell ref="B127:P127"/>
    <mergeCell ref="AJ110:AN110"/>
    <mergeCell ref="B107:P107"/>
    <mergeCell ref="W107:AA107"/>
    <mergeCell ref="AJ107:AN107"/>
    <mergeCell ref="B111:P111"/>
    <mergeCell ref="W111:AA111"/>
    <mergeCell ref="AJ111:AN111"/>
    <mergeCell ref="W110:AA110"/>
    <mergeCell ref="I112:P112"/>
    <mergeCell ref="W112:AA112"/>
    <mergeCell ref="AJ112:AN112"/>
    <mergeCell ref="B110:P110"/>
    <mergeCell ref="B108:P108"/>
    <mergeCell ref="Z139:AA139"/>
    <mergeCell ref="AJ122:AN122"/>
    <mergeCell ref="W126:AA126"/>
    <mergeCell ref="AJ126:AN126"/>
    <mergeCell ref="B135:P135"/>
    <mergeCell ref="W135:AA135"/>
    <mergeCell ref="AJ135:AN135"/>
    <mergeCell ref="B134:P134"/>
    <mergeCell ref="W134:AA134"/>
    <mergeCell ref="AJ134:AN134"/>
    <mergeCell ref="I133:P133"/>
    <mergeCell ref="W133:AA133"/>
    <mergeCell ref="AJ133:AN133"/>
    <mergeCell ref="B123:P123"/>
    <mergeCell ref="W123:AA123"/>
    <mergeCell ref="AJ123:AN123"/>
    <mergeCell ref="B124:P124"/>
    <mergeCell ref="W124:AA124"/>
    <mergeCell ref="AJ124:AN124"/>
    <mergeCell ref="B122:P122"/>
    <mergeCell ref="B131:P131"/>
    <mergeCell ref="W131:AA131"/>
    <mergeCell ref="AJ131:AN131"/>
    <mergeCell ref="I125:P125"/>
    <mergeCell ref="AJ90:AN90"/>
    <mergeCell ref="B55:P55"/>
    <mergeCell ref="W55:AA55"/>
    <mergeCell ref="AJ55:AN55"/>
    <mergeCell ref="B56:P56"/>
    <mergeCell ref="W81:AA81"/>
    <mergeCell ref="AJ81:AN81"/>
    <mergeCell ref="AJ89:AN89"/>
    <mergeCell ref="B79:P79"/>
    <mergeCell ref="W79:AA79"/>
    <mergeCell ref="AJ79:AN79"/>
    <mergeCell ref="B82:P82"/>
    <mergeCell ref="W82:AA82"/>
    <mergeCell ref="B62:P62"/>
    <mergeCell ref="W62:AA62"/>
    <mergeCell ref="AJ62:AN62"/>
    <mergeCell ref="B67:P67"/>
    <mergeCell ref="W67:AA67"/>
    <mergeCell ref="AJ67:AN67"/>
    <mergeCell ref="B63:P63"/>
    <mergeCell ref="W63:AA63"/>
    <mergeCell ref="B65:P65"/>
    <mergeCell ref="W65:AA65"/>
    <mergeCell ref="I74:P74"/>
    <mergeCell ref="B40:P40"/>
    <mergeCell ref="W40:AA40"/>
    <mergeCell ref="AJ40:AN40"/>
    <mergeCell ref="B47:P47"/>
    <mergeCell ref="W47:AA47"/>
    <mergeCell ref="AJ47:AN47"/>
    <mergeCell ref="B44:P44"/>
    <mergeCell ref="W44:AA44"/>
    <mergeCell ref="AJ44:AN44"/>
    <mergeCell ref="W46:AA46"/>
    <mergeCell ref="B25:P25"/>
    <mergeCell ref="W25:AA25"/>
    <mergeCell ref="AJ25:AN25"/>
    <mergeCell ref="B32:P32"/>
    <mergeCell ref="W32:AA32"/>
    <mergeCell ref="AJ32:AN32"/>
    <mergeCell ref="B39:P39"/>
    <mergeCell ref="W39:AA39"/>
    <mergeCell ref="AJ39:AN39"/>
    <mergeCell ref="B26:P26"/>
    <mergeCell ref="W26:AA26"/>
    <mergeCell ref="AJ26:AN26"/>
    <mergeCell ref="B33:P33"/>
    <mergeCell ref="W33:AA33"/>
    <mergeCell ref="AJ33:AN33"/>
    <mergeCell ref="B36:P36"/>
    <mergeCell ref="W36:AA36"/>
    <mergeCell ref="AJ36:AN36"/>
    <mergeCell ref="B38:P38"/>
    <mergeCell ref="W38:AA38"/>
    <mergeCell ref="AJ38:AN38"/>
    <mergeCell ref="B37:P37"/>
    <mergeCell ref="W37:AA37"/>
    <mergeCell ref="AJ37:AN37"/>
    <mergeCell ref="W74:AA74"/>
    <mergeCell ref="AJ74:AN74"/>
    <mergeCell ref="I77:P77"/>
    <mergeCell ref="W77:AA77"/>
    <mergeCell ref="B119:P119"/>
    <mergeCell ref="W119:AA119"/>
    <mergeCell ref="AJ119:AN119"/>
    <mergeCell ref="W60:AA60"/>
    <mergeCell ref="AJ60:AN60"/>
    <mergeCell ref="I101:P101"/>
    <mergeCell ref="W101:AA101"/>
    <mergeCell ref="W103:AA103"/>
    <mergeCell ref="B93:P93"/>
    <mergeCell ref="B91:P91"/>
    <mergeCell ref="W91:AA91"/>
    <mergeCell ref="AJ91:AN91"/>
    <mergeCell ref="B105:P105"/>
    <mergeCell ref="W105:AA105"/>
    <mergeCell ref="AJ105:AN105"/>
    <mergeCell ref="I92:P92"/>
    <mergeCell ref="W92:AA92"/>
    <mergeCell ref="AJ92:AN92"/>
    <mergeCell ref="AJ103:AN103"/>
    <mergeCell ref="B97:P97"/>
    <mergeCell ref="B51:P51"/>
    <mergeCell ref="W51:AA51"/>
    <mergeCell ref="AJ51:AN51"/>
    <mergeCell ref="B52:P52"/>
    <mergeCell ref="W52:AA52"/>
    <mergeCell ref="AJ52:AN52"/>
    <mergeCell ref="I120:P120"/>
    <mergeCell ref="W120:AA120"/>
    <mergeCell ref="AJ120:AN120"/>
    <mergeCell ref="AJ75:AN75"/>
    <mergeCell ref="B78:P78"/>
    <mergeCell ref="W78:AA78"/>
    <mergeCell ref="AJ78:AN78"/>
    <mergeCell ref="B76:P76"/>
    <mergeCell ref="W76:AA76"/>
    <mergeCell ref="AJ76:AN76"/>
    <mergeCell ref="B90:P90"/>
    <mergeCell ref="W90:AA90"/>
    <mergeCell ref="W80:AA80"/>
    <mergeCell ref="I109:P109"/>
    <mergeCell ref="W109:AA109"/>
    <mergeCell ref="AJ109:AN109"/>
    <mergeCell ref="W95:AA95"/>
    <mergeCell ref="AJ95:AN95"/>
    <mergeCell ref="B53:P53"/>
    <mergeCell ref="W56:AA56"/>
    <mergeCell ref="AJ56:AN56"/>
    <mergeCell ref="B59:P59"/>
    <mergeCell ref="B58:P58"/>
    <mergeCell ref="W58:AA58"/>
    <mergeCell ref="AJ58:AN58"/>
    <mergeCell ref="W57:AA57"/>
    <mergeCell ref="AJ57:AN57"/>
    <mergeCell ref="I54:P54"/>
    <mergeCell ref="W54:AA54"/>
    <mergeCell ref="AJ54:AN54"/>
    <mergeCell ref="B57:P57"/>
    <mergeCell ref="I24:P24"/>
    <mergeCell ref="W24:AA24"/>
    <mergeCell ref="AJ24:AN24"/>
    <mergeCell ref="I31:P31"/>
    <mergeCell ref="W31:AA31"/>
    <mergeCell ref="AJ31:AN31"/>
    <mergeCell ref="W70:AA70"/>
    <mergeCell ref="W34:AA34"/>
    <mergeCell ref="AJ34:AN34"/>
    <mergeCell ref="I45:P45"/>
    <mergeCell ref="W45:AA45"/>
    <mergeCell ref="AJ45:AN45"/>
    <mergeCell ref="I50:P50"/>
    <mergeCell ref="W50:AA50"/>
    <mergeCell ref="AJ50:AN50"/>
    <mergeCell ref="W35:AA35"/>
    <mergeCell ref="I34:P34"/>
    <mergeCell ref="AJ35:AN35"/>
    <mergeCell ref="AJ46:AN46"/>
    <mergeCell ref="W53:AA53"/>
    <mergeCell ref="AJ53:AN53"/>
    <mergeCell ref="B60:P60"/>
    <mergeCell ref="B35:P35"/>
    <mergeCell ref="W68:AA68"/>
    <mergeCell ref="W97:AA97"/>
    <mergeCell ref="AJ97:AN97"/>
    <mergeCell ref="I95:P95"/>
    <mergeCell ref="B94:P94"/>
    <mergeCell ref="W94:AA94"/>
    <mergeCell ref="AJ94:AN94"/>
    <mergeCell ref="W93:AA93"/>
    <mergeCell ref="AJ93:AN93"/>
    <mergeCell ref="W102:AA102"/>
    <mergeCell ref="AJ102:AN102"/>
    <mergeCell ref="B103:P103"/>
    <mergeCell ref="W75:AA75"/>
    <mergeCell ref="AJ77:AN77"/>
    <mergeCell ref="I88:P88"/>
    <mergeCell ref="W88:AA88"/>
    <mergeCell ref="AJ88:AN88"/>
    <mergeCell ref="W118:AA118"/>
    <mergeCell ref="AJ118:AN118"/>
    <mergeCell ref="I106:P106"/>
    <mergeCell ref="W106:AA106"/>
    <mergeCell ref="AJ106:AN106"/>
    <mergeCell ref="B87:P87"/>
    <mergeCell ref="W87:AA87"/>
    <mergeCell ref="AJ87:AN87"/>
    <mergeCell ref="AJ101:AN101"/>
    <mergeCell ref="B96:P96"/>
    <mergeCell ref="W96:AA96"/>
    <mergeCell ref="B89:P89"/>
    <mergeCell ref="W89:AA89"/>
    <mergeCell ref="AJ96:AN96"/>
    <mergeCell ref="B102:P102"/>
    <mergeCell ref="B86:P86"/>
    <mergeCell ref="W86:AA86"/>
    <mergeCell ref="AJ86:AN86"/>
    <mergeCell ref="I80:P80"/>
    <mergeCell ref="AJ21:AN21"/>
    <mergeCell ref="B22:P22"/>
    <mergeCell ref="W22:AA22"/>
    <mergeCell ref="AJ22:AN22"/>
    <mergeCell ref="W59:AA59"/>
    <mergeCell ref="AJ59:AN59"/>
    <mergeCell ref="B64:P64"/>
    <mergeCell ref="W64:AA64"/>
    <mergeCell ref="AJ64:AN64"/>
    <mergeCell ref="I61:P61"/>
    <mergeCell ref="W61:AA61"/>
    <mergeCell ref="AJ61:AN61"/>
    <mergeCell ref="AJ63:AN63"/>
    <mergeCell ref="B23:P23"/>
    <mergeCell ref="W23:AA23"/>
    <mergeCell ref="AJ23:AN23"/>
    <mergeCell ref="B27:P27"/>
    <mergeCell ref="W27:AA27"/>
    <mergeCell ref="AJ27:AN27"/>
    <mergeCell ref="B49:P49"/>
    <mergeCell ref="W49:AA49"/>
    <mergeCell ref="AJ49:AN49"/>
    <mergeCell ref="B46:P46"/>
    <mergeCell ref="Q16:AF16"/>
    <mergeCell ref="Q11:AF12"/>
    <mergeCell ref="AD18:AF18"/>
    <mergeCell ref="Q18:Q19"/>
    <mergeCell ref="Y18:AA18"/>
    <mergeCell ref="AD4:AF4"/>
    <mergeCell ref="R18:V18"/>
    <mergeCell ref="B21:P21"/>
    <mergeCell ref="W21:AA21"/>
    <mergeCell ref="Y5:AA5"/>
    <mergeCell ref="Y8:AA8"/>
    <mergeCell ref="AD5:AF5"/>
    <mergeCell ref="AD8:AF8"/>
    <mergeCell ref="AD7:AF7"/>
    <mergeCell ref="AD9:AF9"/>
    <mergeCell ref="Y4:AA4"/>
    <mergeCell ref="Y7:AA7"/>
    <mergeCell ref="Y9:AA9"/>
    <mergeCell ref="AJ80:AN80"/>
    <mergeCell ref="B81:P81"/>
    <mergeCell ref="AJ82:AN82"/>
    <mergeCell ref="AJ65:AN65"/>
    <mergeCell ref="B73:P73"/>
    <mergeCell ref="W73:AA73"/>
    <mergeCell ref="AJ73:AN73"/>
    <mergeCell ref="I66:P66"/>
    <mergeCell ref="W66:AA66"/>
    <mergeCell ref="AJ66:AN66"/>
    <mergeCell ref="I69:P69"/>
    <mergeCell ref="B72:P72"/>
    <mergeCell ref="W72:AA72"/>
    <mergeCell ref="B68:P68"/>
    <mergeCell ref="AJ72:AN72"/>
    <mergeCell ref="AJ68:AN68"/>
    <mergeCell ref="B71:P71"/>
    <mergeCell ref="W71:AA71"/>
    <mergeCell ref="AJ71:AN71"/>
    <mergeCell ref="AJ70:AN70"/>
    <mergeCell ref="W69:AA69"/>
    <mergeCell ref="AJ69:AN69"/>
    <mergeCell ref="B70:P70"/>
    <mergeCell ref="B75:P75"/>
  </mergeCells>
  <pageMargins left="0.39370078740157483" right="0.39370078740157483" top="0.98425196850393704" bottom="0.98425196850393704" header="0.51181102362204722" footer="0.51181102362204722"/>
  <pageSetup scale="67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topLeftCell="A4" workbookViewId="0">
      <selection activeCell="D12" sqref="D12"/>
    </sheetView>
  </sheetViews>
  <sheetFormatPr defaultColWidth="8.85546875" defaultRowHeight="15" x14ac:dyDescent="0.25"/>
  <cols>
    <col min="1" max="1" width="8.85546875" style="141"/>
    <col min="2" max="2" width="24.7109375" style="141" customWidth="1"/>
    <col min="3" max="3" width="52.42578125" style="141" customWidth="1"/>
    <col min="4" max="4" width="12.140625" style="141" bestFit="1" customWidth="1"/>
    <col min="5" max="5" width="11.28515625" style="141" customWidth="1"/>
    <col min="6" max="6" width="11.140625" style="141" bestFit="1" customWidth="1"/>
    <col min="7" max="16384" width="8.85546875" style="141"/>
  </cols>
  <sheetData>
    <row r="2" spans="2:6" ht="88.9" customHeight="1" x14ac:dyDescent="0.25">
      <c r="B2" s="236" t="s">
        <v>163</v>
      </c>
      <c r="C2" s="237"/>
      <c r="D2" s="237"/>
      <c r="E2" s="237"/>
      <c r="F2" s="237"/>
    </row>
    <row r="4" spans="2:6" x14ac:dyDescent="0.25">
      <c r="B4" s="238" t="s">
        <v>133</v>
      </c>
      <c r="C4" s="239" t="s">
        <v>146</v>
      </c>
      <c r="D4" s="238" t="s">
        <v>157</v>
      </c>
      <c r="E4" s="238"/>
      <c r="F4" s="238"/>
    </row>
    <row r="5" spans="2:6" x14ac:dyDescent="0.25">
      <c r="B5" s="238"/>
      <c r="C5" s="239"/>
      <c r="D5" s="143">
        <v>2024</v>
      </c>
      <c r="E5" s="143">
        <v>2025</v>
      </c>
      <c r="F5" s="143">
        <v>2026</v>
      </c>
    </row>
    <row r="6" spans="2:6" ht="30" x14ac:dyDescent="0.25">
      <c r="B6" s="143" t="s">
        <v>134</v>
      </c>
      <c r="C6" s="144" t="s">
        <v>147</v>
      </c>
      <c r="D6" s="142">
        <v>0</v>
      </c>
      <c r="E6" s="142">
        <v>0</v>
      </c>
      <c r="F6" s="142">
        <v>0</v>
      </c>
    </row>
    <row r="7" spans="2:6" ht="30" x14ac:dyDescent="0.25">
      <c r="B7" s="143" t="s">
        <v>135</v>
      </c>
      <c r="C7" s="144" t="s">
        <v>148</v>
      </c>
      <c r="D7" s="142">
        <v>0</v>
      </c>
      <c r="E7" s="142">
        <v>0</v>
      </c>
      <c r="F7" s="142">
        <v>0</v>
      </c>
    </row>
    <row r="8" spans="2:6" x14ac:dyDescent="0.25">
      <c r="B8" s="143" t="s">
        <v>136</v>
      </c>
      <c r="C8" s="144" t="s">
        <v>149</v>
      </c>
      <c r="D8" s="142">
        <v>-6309000</v>
      </c>
      <c r="E8" s="142">
        <v>-5658070</v>
      </c>
      <c r="F8" s="142">
        <v>-5262710</v>
      </c>
    </row>
    <row r="9" spans="2:6" x14ac:dyDescent="0.25">
      <c r="B9" s="143" t="s">
        <v>137</v>
      </c>
      <c r="C9" s="144" t="s">
        <v>150</v>
      </c>
      <c r="D9" s="142">
        <v>-6309000</v>
      </c>
      <c r="E9" s="142">
        <v>-5658070</v>
      </c>
      <c r="F9" s="142">
        <v>-5262710</v>
      </c>
    </row>
    <row r="10" spans="2:6" ht="30" x14ac:dyDescent="0.25">
      <c r="B10" s="143" t="s">
        <v>138</v>
      </c>
      <c r="C10" s="144" t="s">
        <v>151</v>
      </c>
      <c r="D10" s="142">
        <v>-6309000</v>
      </c>
      <c r="E10" s="142">
        <v>-5658070</v>
      </c>
      <c r="F10" s="142">
        <v>-5262710</v>
      </c>
    </row>
    <row r="11" spans="2:6" ht="30" x14ac:dyDescent="0.25">
      <c r="B11" s="143" t="s">
        <v>139</v>
      </c>
      <c r="C11" s="144" t="s">
        <v>152</v>
      </c>
      <c r="D11" s="142">
        <v>-6309000</v>
      </c>
      <c r="E11" s="142">
        <v>-5658070</v>
      </c>
      <c r="F11" s="142">
        <v>-5262710</v>
      </c>
    </row>
    <row r="12" spans="2:6" x14ac:dyDescent="0.25">
      <c r="B12" s="143" t="s">
        <v>140</v>
      </c>
      <c r="C12" s="144" t="s">
        <v>153</v>
      </c>
      <c r="D12" s="142">
        <v>6309000</v>
      </c>
      <c r="E12" s="142">
        <v>5658070</v>
      </c>
      <c r="F12" s="142">
        <v>5262710</v>
      </c>
    </row>
    <row r="13" spans="2:6" x14ac:dyDescent="0.25">
      <c r="B13" s="143" t="s">
        <v>141</v>
      </c>
      <c r="C13" s="144" t="s">
        <v>154</v>
      </c>
      <c r="D13" s="142">
        <v>6309000</v>
      </c>
      <c r="E13" s="142">
        <v>5658070</v>
      </c>
      <c r="F13" s="142">
        <v>5262710</v>
      </c>
    </row>
    <row r="14" spans="2:6" ht="30" x14ac:dyDescent="0.25">
      <c r="B14" s="143" t="s">
        <v>142</v>
      </c>
      <c r="C14" s="144" t="s">
        <v>155</v>
      </c>
      <c r="D14" s="142">
        <v>6309000</v>
      </c>
      <c r="E14" s="142">
        <v>5658070</v>
      </c>
      <c r="F14" s="142">
        <v>5262710</v>
      </c>
    </row>
    <row r="15" spans="2:6" ht="30" x14ac:dyDescent="0.25">
      <c r="B15" s="143" t="s">
        <v>143</v>
      </c>
      <c r="C15" s="144" t="s">
        <v>156</v>
      </c>
      <c r="D15" s="142">
        <v>6309000</v>
      </c>
      <c r="E15" s="142">
        <v>5658070</v>
      </c>
      <c r="F15" s="142">
        <v>5262710</v>
      </c>
    </row>
    <row r="17" spans="2:2" x14ac:dyDescent="0.25">
      <c r="B17" s="141" t="s">
        <v>144</v>
      </c>
    </row>
    <row r="18" spans="2:2" x14ac:dyDescent="0.25">
      <c r="B18" s="141" t="s">
        <v>145</v>
      </c>
    </row>
  </sheetData>
  <mergeCells count="4">
    <mergeCell ref="B2:F2"/>
    <mergeCell ref="B4:B5"/>
    <mergeCell ref="C4:C5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бюджетная роспись на _1</vt:lpstr>
      <vt:lpstr>Приложение 1.2 (2)</vt:lpstr>
      <vt:lpstr>'Приложение 1.2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2022-03-23T05:26:29Z</cp:lastPrinted>
  <dcterms:created xsi:type="dcterms:W3CDTF">2022-03-23T02:18:08Z</dcterms:created>
  <dcterms:modified xsi:type="dcterms:W3CDTF">2024-01-16T02:01:38Z</dcterms:modified>
</cp:coreProperties>
</file>